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Print_Area" localSheetId="0">'2024'!$A$1:$E$87</definedName>
  </definedNames>
  <calcPr calcId="144525" calcMode="manual"/>
</workbook>
</file>

<file path=xl/calcChain.xml><?xml version="1.0" encoding="utf-8"?>
<calcChain xmlns="http://schemas.openxmlformats.org/spreadsheetml/2006/main">
  <c r="C41" i="10" l="1"/>
  <c r="C84" i="10" l="1"/>
  <c r="D16" i="10" l="1"/>
  <c r="C83" i="10" l="1"/>
  <c r="C77" i="10"/>
  <c r="C74" i="10"/>
  <c r="C71" i="10"/>
  <c r="C68" i="10"/>
  <c r="C66" i="10"/>
  <c r="C63" i="10"/>
  <c r="C61" i="10"/>
  <c r="C32" i="10"/>
  <c r="C30" i="10"/>
  <c r="C27" i="10"/>
  <c r="C24" i="10"/>
  <c r="D13" i="10"/>
  <c r="D9" i="10"/>
  <c r="C86" i="10" l="1"/>
  <c r="C87" i="10" s="1"/>
  <c r="D18" i="10" s="1"/>
  <c r="D20" i="10" s="1"/>
  <c r="D17" i="10"/>
  <c r="D19" i="10" l="1"/>
</calcChain>
</file>

<file path=xl/sharedStrings.xml><?xml version="1.0" encoding="utf-8"?>
<sst xmlns="http://schemas.openxmlformats.org/spreadsheetml/2006/main" count="181" uniqueCount="138">
  <si>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</si>
  <si>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</si>
  <si>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</si>
  <si>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</si>
  <si>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</si>
  <si>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</si>
  <si>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</si>
  <si>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</si>
  <si>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</si>
  <si>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</si>
  <si>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</si>
  <si>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</si>
  <si>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</si>
  <si>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</si>
  <si>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</si>
  <si>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</si>
  <si>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</si>
  <si>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</si>
  <si>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</si>
  <si>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</si>
  <si>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</si>
  <si>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</si>
  <si>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</si>
  <si>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</si>
  <si>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</si>
  <si>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</si>
  <si>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</si>
  <si>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</si>
  <si>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</si>
  <si>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</si>
  <si>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</si>
  <si>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</si>
  <si>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</si>
  <si>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</si>
  <si>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</si>
  <si>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</si>
  <si>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</si>
  <si>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</si>
  <si>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</si>
  <si>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</si>
  <si>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</si>
  <si>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</si>
  <si>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</si>
  <si>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</si>
  <si>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</si>
  <si>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</si>
  <si>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</si>
  <si>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</si>
  <si>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</si>
  <si>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</si>
  <si>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</si>
  <si>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</si>
  <si>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</si>
  <si>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</si>
  <si>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</si>
  <si>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</si>
  <si>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</si>
  <si>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</si>
  <si>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</si>
  <si>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</si>
  <si>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</si>
  <si>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10.2</t>
  </si>
  <si>
    <t>г. Чита ул. Украинский , д. 1</t>
  </si>
  <si>
    <t>шт.</t>
  </si>
  <si>
    <t>дом</t>
  </si>
  <si>
    <t>м</t>
  </si>
  <si>
    <t>Расходы по снятию показаний с ИПУ по электроэнергии</t>
  </si>
  <si>
    <t>кол-во показаний</t>
  </si>
  <si>
    <t>Старшие по дому</t>
  </si>
  <si>
    <t>1 стояк</t>
  </si>
  <si>
    <t>1.2</t>
  </si>
  <si>
    <t>4.5</t>
  </si>
  <si>
    <t>4.6</t>
  </si>
  <si>
    <t>4.7</t>
  </si>
  <si>
    <t>4.8</t>
  </si>
  <si>
    <t>11.2</t>
  </si>
  <si>
    <t>12.2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</si>
  <si>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</si>
  <si>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</si>
  <si>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</si>
  <si>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</si>
  <si>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</si>
  <si>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</si>
  <si>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Замена сборок д20 ВГП трубах с применением сварочных работ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</si>
  <si>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</si>
  <si>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</si>
  <si>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</si>
  <si>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</si>
  <si>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</si>
  <si>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</si>
  <si>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</si>
  <si>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</si>
  <si>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</si>
  <si>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</si>
  <si>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</si>
  <si>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Переналадка элеваторного узла</t>
  </si>
  <si>
    <t>Пробивка проемов в стенах для проведения рем работ с заделкой кирпичем</t>
  </si>
  <si>
    <t>Ремонт ВВП Украинский бульвар, д.1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</si>
  <si>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</si>
  <si>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</si>
  <si>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</si>
  <si>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</si>
  <si>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</si>
  <si>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</si>
  <si>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</si>
  <si>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</si>
  <si>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</si>
  <si>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снежного образования на внутренней поверх кровли в чердач пом</t>
  </si>
  <si>
    <t>Управление жилым фондом 1,2 кв.2024 г.К=0,6;0,8;0,85;0,9;1</t>
  </si>
  <si>
    <t>Управление жилым фондом 3,4 кв.2024 г.К=0,6;0,8;0,85;0,9;1</t>
  </si>
  <si>
    <t>Устройство бетонной ступени размером 1,4*0,3*0,15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</si>
  <si>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</si>
  <si>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</si>
  <si>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</si>
  <si>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</si>
  <si>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</si>
  <si>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</si>
  <si>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</si>
  <si>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</si>
  <si>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</si>
  <si>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</si>
  <si>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</si>
  <si>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</si>
  <si>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</si>
  <si>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</si>
  <si>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</si>
  <si>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</si>
  <si>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</si>
  <si>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</si>
  <si>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9.1</t>
  </si>
  <si>
    <t>13.3</t>
  </si>
  <si>
    <t>13.4</t>
  </si>
  <si>
    <t>13.5</t>
  </si>
  <si>
    <t>14</t>
  </si>
  <si>
    <t>15</t>
  </si>
  <si>
    <t>16</t>
  </si>
  <si>
    <t>Смена замка на почтовом ящике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</si>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</sst>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9" fontId="35" fillId="0" borderId="2" xfId="37" applyNumberFormat="1" applyFont="1" applyFill="1" applyBorder="1"/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8" fillId="5" borderId="2" xfId="5" applyNumberFormat="1" applyFont="1" applyFill="1" applyBorder="1" applyAlignment="1">
      <alignment horizontal="right" vertical="center"/>
    </xf>
    <xf numFmtId="49" fontId="33" fillId="0" borderId="2" xfId="2" applyNumberFormat="1" applyFill="1" applyBorder="1"/>
    <xf numFmtId="165" fontId="33" fillId="0" borderId="2" xfId="2" applyNumberFormat="1" applyFill="1" applyBorder="1"/>
    <xf numFmtId="0" fontId="36" fillId="4" borderId="2" xfId="64" applyFont="1" applyFill="1" applyBorder="1" applyAlignment="1">
      <alignment horizontal="left" vertical="top" wrapText="1"/>
    </xf>
    <xf numFmtId="49" fontId="1" fillId="0" borderId="2" xfId="2" applyNumberFormat="1" applyFon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31" xfId="63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5"/>
  <sheetViews>
    <sheetView tabSelected="1" zoomScaleNormal="100" workbookViewId="0">
      <selection activeCell="I7" sqref="I7"/>
    </sheetView>
  </sheetViews>
  <sheetFormatPr defaultRowHeight="15" outlineLevelRow="2" x14ac:dyDescent="0.25"/>
  <cols>
    <col min="1" max="1" width="9.140625" style="47"/>
    <col min="2" max="2" width="68.140625" style="24" customWidth="1"/>
    <col min="3" max="3" width="14.7109375" style="46" customWidth="1"/>
    <col min="4" max="4" width="9.140625" style="25" customWidth="1"/>
    <col min="5" max="5" width="12.7109375" style="25" customWidth="1"/>
    <col min="6" max="6" width="28.85546875" style="60" customWidth="1"/>
    <col min="7" max="16384" width="9.140625" style="1"/>
  </cols>
  <sheetData>
    <row r="3" spans="1:7" ht="15.75" customHeight="1" x14ac:dyDescent="0.25">
      <c r="A3" s="100" t="s">
        <v>4</v>
      </c>
      <c r="B3" s="100"/>
      <c r="C3" s="100"/>
      <c r="D3" s="100"/>
      <c r="E3" s="100"/>
    </row>
    <row r="4" spans="1:7" ht="15" customHeight="1" x14ac:dyDescent="0.25">
      <c r="A4" s="100" t="s">
        <v>62</v>
      </c>
      <c r="B4" s="100"/>
      <c r="C4" s="100"/>
      <c r="D4" s="100"/>
      <c r="E4" s="100"/>
    </row>
    <row r="5" spans="1:7" ht="17.25" customHeight="1" x14ac:dyDescent="0.25">
      <c r="A5" s="101" t="s">
        <v>77</v>
      </c>
      <c r="B5" s="101"/>
      <c r="C5" s="101"/>
      <c r="D5" s="101"/>
      <c r="E5" s="101"/>
    </row>
    <row r="6" spans="1:7" x14ac:dyDescent="0.25">
      <c r="B6" s="97" t="s">
        <v>137</v>
      </c>
      <c r="C6" s="99">
        <v>3825.5</v>
      </c>
      <c r="D6" s="98" t="s">
        <v>3</v>
      </c>
    </row>
    <row r="7" spans="1:7" ht="39" customHeight="1" x14ac:dyDescent="0.25">
      <c r="A7" s="102" t="s">
        <v>5</v>
      </c>
      <c r="B7" s="103"/>
      <c r="C7" s="103"/>
      <c r="D7" s="103"/>
      <c r="E7" s="104"/>
    </row>
    <row r="8" spans="1:7" x14ac:dyDescent="0.25">
      <c r="A8" s="86">
        <v>1</v>
      </c>
      <c r="B8" s="105" t="s">
        <v>78</v>
      </c>
      <c r="C8" s="106"/>
      <c r="D8" s="107">
        <v>286133.69</v>
      </c>
      <c r="E8" s="108"/>
    </row>
    <row r="9" spans="1:7" ht="30" x14ac:dyDescent="0.25">
      <c r="A9" s="48">
        <v>2</v>
      </c>
      <c r="B9" s="84" t="s">
        <v>6</v>
      </c>
      <c r="C9" s="34"/>
      <c r="D9" s="109">
        <f>D10+D11+D12</f>
        <v>1456349.45</v>
      </c>
      <c r="E9" s="109"/>
      <c r="F9" s="72"/>
      <c r="G9" s="72"/>
    </row>
    <row r="10" spans="1:7" x14ac:dyDescent="0.25">
      <c r="A10" s="49" t="s">
        <v>15</v>
      </c>
      <c r="B10" s="27" t="s">
        <v>16</v>
      </c>
      <c r="C10" s="35"/>
      <c r="D10" s="110">
        <v>1229989.71</v>
      </c>
      <c r="E10" s="111"/>
    </row>
    <row r="11" spans="1:7" x14ac:dyDescent="0.25">
      <c r="A11" s="49" t="s">
        <v>17</v>
      </c>
      <c r="B11" s="27" t="s">
        <v>14</v>
      </c>
      <c r="C11" s="35"/>
      <c r="D11" s="110">
        <v>213944.7</v>
      </c>
      <c r="E11" s="111"/>
    </row>
    <row r="12" spans="1:7" x14ac:dyDescent="0.25">
      <c r="A12" s="49" t="s">
        <v>18</v>
      </c>
      <c r="B12" s="27" t="s">
        <v>7</v>
      </c>
      <c r="C12" s="35"/>
      <c r="D12" s="110">
        <v>12415.04</v>
      </c>
      <c r="E12" s="111"/>
    </row>
    <row r="13" spans="1:7" ht="30.75" customHeight="1" x14ac:dyDescent="0.25">
      <c r="A13" s="48">
        <v>3</v>
      </c>
      <c r="B13" s="112" t="s">
        <v>24</v>
      </c>
      <c r="C13" s="112"/>
      <c r="D13" s="113">
        <f>D14+D15+D16</f>
        <v>1266497.57</v>
      </c>
      <c r="E13" s="114"/>
    </row>
    <row r="14" spans="1:7" x14ac:dyDescent="0.25">
      <c r="A14" s="49" t="s">
        <v>19</v>
      </c>
      <c r="B14" s="27" t="s">
        <v>16</v>
      </c>
      <c r="C14" s="35"/>
      <c r="D14" s="110">
        <v>1090155.06</v>
      </c>
      <c r="E14" s="111"/>
    </row>
    <row r="15" spans="1:7" x14ac:dyDescent="0.25">
      <c r="A15" s="49" t="s">
        <v>20</v>
      </c>
      <c r="B15" s="27" t="s">
        <v>14</v>
      </c>
      <c r="C15" s="35"/>
      <c r="D15" s="110">
        <v>163927.47</v>
      </c>
      <c r="E15" s="111"/>
    </row>
    <row r="16" spans="1:7" x14ac:dyDescent="0.25">
      <c r="A16" s="49" t="s">
        <v>21</v>
      </c>
      <c r="B16" s="27" t="s">
        <v>7</v>
      </c>
      <c r="C16" s="35"/>
      <c r="D16" s="110">
        <f>D12</f>
        <v>12415.04</v>
      </c>
      <c r="E16" s="111"/>
    </row>
    <row r="17" spans="1:8" x14ac:dyDescent="0.25">
      <c r="A17" s="49">
        <v>4</v>
      </c>
      <c r="B17" s="27" t="s">
        <v>22</v>
      </c>
      <c r="C17" s="35"/>
      <c r="D17" s="115">
        <f>D9-D13</f>
        <v>189851.87999999989</v>
      </c>
      <c r="E17" s="116"/>
    </row>
    <row r="18" spans="1:8" ht="30" customHeight="1" x14ac:dyDescent="0.25">
      <c r="A18" s="48">
        <v>5</v>
      </c>
      <c r="B18" s="122" t="s">
        <v>25</v>
      </c>
      <c r="C18" s="123"/>
      <c r="D18" s="124">
        <f>C87</f>
        <v>1316686.4519999996</v>
      </c>
      <c r="E18" s="125"/>
    </row>
    <row r="19" spans="1:8" x14ac:dyDescent="0.25">
      <c r="A19" s="49">
        <v>6</v>
      </c>
      <c r="B19" s="27" t="s">
        <v>8</v>
      </c>
      <c r="C19" s="35"/>
      <c r="D19" s="115">
        <f>D9-D18</f>
        <v>139662.99800000037</v>
      </c>
      <c r="E19" s="116"/>
    </row>
    <row r="20" spans="1:8" x14ac:dyDescent="0.25">
      <c r="A20" s="86">
        <v>7</v>
      </c>
      <c r="B20" s="87" t="s">
        <v>79</v>
      </c>
      <c r="C20" s="88"/>
      <c r="D20" s="107">
        <f>D8+D9-D18</f>
        <v>425796.68800000031</v>
      </c>
      <c r="E20" s="108"/>
    </row>
    <row r="21" spans="1:8" x14ac:dyDescent="0.25">
      <c r="A21" s="49"/>
      <c r="B21" s="26"/>
      <c r="C21" s="36"/>
      <c r="D21" s="117"/>
      <c r="E21" s="118"/>
    </row>
    <row r="22" spans="1:8" ht="21.75" customHeight="1" x14ac:dyDescent="0.25">
      <c r="A22" s="119" t="s">
        <v>9</v>
      </c>
      <c r="B22" s="120"/>
      <c r="C22" s="120"/>
      <c r="D22" s="120"/>
      <c r="E22" s="121"/>
    </row>
    <row r="23" spans="1:8" ht="73.5" customHeight="1" x14ac:dyDescent="0.25">
      <c r="A23" s="49" t="s">
        <v>23</v>
      </c>
      <c r="B23" s="85" t="s">
        <v>0</v>
      </c>
      <c r="C23" s="37" t="s">
        <v>10</v>
      </c>
      <c r="D23" s="28" t="s">
        <v>11</v>
      </c>
      <c r="E23" s="29" t="s">
        <v>1</v>
      </c>
    </row>
    <row r="24" spans="1:8" x14ac:dyDescent="0.25">
      <c r="A24" s="51">
        <v>1</v>
      </c>
      <c r="B24" s="2" t="s">
        <v>46</v>
      </c>
      <c r="C24" s="38">
        <f>SUM(C25:C26)</f>
        <v>248672.8</v>
      </c>
      <c r="D24" s="3"/>
      <c r="E24" s="3"/>
    </row>
    <row r="25" spans="1:8" s="8" customFormat="1" x14ac:dyDescent="0.25">
      <c r="A25" s="52" t="s">
        <v>26</v>
      </c>
      <c r="B25" s="91" t="s">
        <v>108</v>
      </c>
      <c r="C25" s="92">
        <v>114765</v>
      </c>
      <c r="D25" s="91" t="s">
        <v>3</v>
      </c>
      <c r="E25" s="92">
        <v>22953</v>
      </c>
      <c r="F25" s="78"/>
      <c r="G25" s="7"/>
      <c r="H25" s="7"/>
    </row>
    <row r="26" spans="1:8" s="8" customFormat="1" x14ac:dyDescent="0.25">
      <c r="A26" s="52" t="s">
        <v>70</v>
      </c>
      <c r="B26" s="91" t="s">
        <v>109</v>
      </c>
      <c r="C26" s="92">
        <v>133907.79999999999</v>
      </c>
      <c r="D26" s="91" t="s">
        <v>3</v>
      </c>
      <c r="E26" s="92">
        <v>22953</v>
      </c>
      <c r="F26" s="78"/>
      <c r="G26" s="7"/>
      <c r="H26" s="7"/>
    </row>
    <row r="27" spans="1:8" s="9" customFormat="1" ht="28.5" x14ac:dyDescent="0.25">
      <c r="A27" s="51">
        <v>2</v>
      </c>
      <c r="B27" s="2" t="s">
        <v>47</v>
      </c>
      <c r="C27" s="38">
        <f>SUM(C28:C29)</f>
        <v>122417.57999999999</v>
      </c>
      <c r="D27" s="3"/>
      <c r="E27" s="3"/>
      <c r="F27" s="79"/>
    </row>
    <row r="28" spans="1:8" s="8" customFormat="1" x14ac:dyDescent="0.25">
      <c r="A28" s="52" t="s">
        <v>15</v>
      </c>
      <c r="B28" s="91" t="s">
        <v>103</v>
      </c>
      <c r="C28" s="92">
        <v>55470.54</v>
      </c>
      <c r="D28" s="91" t="s">
        <v>3</v>
      </c>
      <c r="E28" s="92">
        <v>22953</v>
      </c>
      <c r="F28" s="78"/>
      <c r="G28" s="7"/>
      <c r="H28" s="7"/>
    </row>
    <row r="29" spans="1:8" s="8" customFormat="1" x14ac:dyDescent="0.25">
      <c r="A29" s="52" t="s">
        <v>17</v>
      </c>
      <c r="B29" s="91" t="s">
        <v>104</v>
      </c>
      <c r="C29" s="92">
        <v>66947.039999999994</v>
      </c>
      <c r="D29" s="91" t="s">
        <v>3</v>
      </c>
      <c r="E29" s="92">
        <v>22953</v>
      </c>
      <c r="F29" s="78"/>
      <c r="G29" s="7"/>
      <c r="H29" s="7"/>
    </row>
    <row r="30" spans="1:8" s="9" customFormat="1" x14ac:dyDescent="0.25">
      <c r="A30" s="51">
        <v>3</v>
      </c>
      <c r="B30" s="2" t="s">
        <v>48</v>
      </c>
      <c r="C30" s="38">
        <f>C31</f>
        <v>0</v>
      </c>
      <c r="D30" s="31"/>
      <c r="E30" s="3"/>
      <c r="F30" s="79"/>
    </row>
    <row r="31" spans="1:8" s="8" customFormat="1" x14ac:dyDescent="0.25">
      <c r="A31" s="52" t="s">
        <v>19</v>
      </c>
      <c r="B31" s="5"/>
      <c r="C31" s="39"/>
      <c r="D31" s="30"/>
      <c r="E31" s="6"/>
      <c r="F31" s="78"/>
      <c r="G31" s="7"/>
      <c r="H31" s="7"/>
    </row>
    <row r="32" spans="1:8" s="9" customFormat="1" ht="28.5" x14ac:dyDescent="0.25">
      <c r="A32" s="51">
        <v>4</v>
      </c>
      <c r="B32" s="2" t="s">
        <v>49</v>
      </c>
      <c r="C32" s="38">
        <f>SUM(C33:C40)</f>
        <v>36917.630000000005</v>
      </c>
      <c r="D32" s="3"/>
      <c r="E32" s="3"/>
      <c r="F32" s="79"/>
    </row>
    <row r="33" spans="1:8" s="8" customFormat="1" x14ac:dyDescent="0.25">
      <c r="A33" s="52" t="s">
        <v>27</v>
      </c>
      <c r="B33" s="91" t="s">
        <v>80</v>
      </c>
      <c r="C33" s="92">
        <v>3442.95</v>
      </c>
      <c r="D33" s="91" t="s">
        <v>3</v>
      </c>
      <c r="E33" s="92">
        <v>22953</v>
      </c>
      <c r="F33" s="78"/>
      <c r="G33" s="7"/>
      <c r="H33" s="7"/>
    </row>
    <row r="34" spans="1:8" s="8" customFormat="1" x14ac:dyDescent="0.25">
      <c r="A34" s="52" t="s">
        <v>28</v>
      </c>
      <c r="B34" s="91" t="s">
        <v>81</v>
      </c>
      <c r="C34" s="92">
        <v>2869.13</v>
      </c>
      <c r="D34" s="91" t="s">
        <v>3</v>
      </c>
      <c r="E34" s="92">
        <v>22953</v>
      </c>
      <c r="F34" s="78"/>
      <c r="G34" s="7"/>
      <c r="H34" s="7"/>
    </row>
    <row r="35" spans="1:8" s="8" customFormat="1" x14ac:dyDescent="0.25">
      <c r="A35" s="52" t="s">
        <v>29</v>
      </c>
      <c r="B35" s="91" t="s">
        <v>92</v>
      </c>
      <c r="C35" s="92">
        <v>1530.97</v>
      </c>
      <c r="D35" s="91" t="s">
        <v>3</v>
      </c>
      <c r="E35" s="92">
        <v>22953</v>
      </c>
      <c r="F35" s="78"/>
      <c r="G35" s="7"/>
      <c r="H35" s="7"/>
    </row>
    <row r="36" spans="1:8" s="8" customFormat="1" x14ac:dyDescent="0.25">
      <c r="A36" s="52" t="s">
        <v>30</v>
      </c>
      <c r="B36" s="91" t="s">
        <v>93</v>
      </c>
      <c r="C36" s="92">
        <v>1721.48</v>
      </c>
      <c r="D36" s="91" t="s">
        <v>3</v>
      </c>
      <c r="E36" s="92">
        <v>22953</v>
      </c>
      <c r="F36" s="78"/>
      <c r="G36" s="7"/>
      <c r="H36" s="7"/>
    </row>
    <row r="37" spans="1:8" s="8" customFormat="1" x14ac:dyDescent="0.25">
      <c r="A37" s="52" t="s">
        <v>71</v>
      </c>
      <c r="B37" s="91" t="s">
        <v>111</v>
      </c>
      <c r="C37" s="92">
        <v>2678.62</v>
      </c>
      <c r="D37" s="91" t="s">
        <v>3</v>
      </c>
      <c r="E37" s="92">
        <v>22953</v>
      </c>
      <c r="F37" s="78"/>
      <c r="G37" s="7"/>
      <c r="H37" s="7"/>
    </row>
    <row r="38" spans="1:8" s="8" customFormat="1" x14ac:dyDescent="0.25">
      <c r="A38" s="52" t="s">
        <v>72</v>
      </c>
      <c r="B38" s="91" t="s">
        <v>112</v>
      </c>
      <c r="C38" s="92">
        <v>2485.81</v>
      </c>
      <c r="D38" s="91" t="s">
        <v>3</v>
      </c>
      <c r="E38" s="92">
        <v>22953</v>
      </c>
      <c r="F38" s="78"/>
      <c r="G38" s="7"/>
      <c r="H38" s="7"/>
    </row>
    <row r="39" spans="1:8" s="8" customFormat="1" x14ac:dyDescent="0.25">
      <c r="A39" s="52" t="s">
        <v>73</v>
      </c>
      <c r="B39" s="91" t="s">
        <v>115</v>
      </c>
      <c r="C39" s="92">
        <v>10712.17</v>
      </c>
      <c r="D39" s="91" t="s">
        <v>3</v>
      </c>
      <c r="E39" s="92">
        <v>22953</v>
      </c>
      <c r="F39" s="78"/>
      <c r="G39" s="7"/>
      <c r="H39" s="7"/>
    </row>
    <row r="40" spans="1:8" s="8" customFormat="1" x14ac:dyDescent="0.25">
      <c r="A40" s="52" t="s">
        <v>74</v>
      </c>
      <c r="B40" s="91" t="s">
        <v>116</v>
      </c>
      <c r="C40" s="92">
        <v>11476.5</v>
      </c>
      <c r="D40" s="91" t="s">
        <v>3</v>
      </c>
      <c r="E40" s="92">
        <v>22953</v>
      </c>
      <c r="F40" s="78"/>
      <c r="G40" s="7"/>
      <c r="H40" s="7"/>
    </row>
    <row r="41" spans="1:8" ht="42.75" outlineLevel="1" x14ac:dyDescent="0.25">
      <c r="A41" s="51">
        <v>5</v>
      </c>
      <c r="B41" s="93" t="s">
        <v>117</v>
      </c>
      <c r="C41" s="40">
        <f>SUM(C42:C60)</f>
        <v>406367.72000000003</v>
      </c>
      <c r="D41" s="10"/>
      <c r="E41" s="10"/>
      <c r="G41" s="4"/>
    </row>
    <row r="42" spans="1:8" outlineLevel="1" x14ac:dyDescent="0.25">
      <c r="A42" s="49" t="s">
        <v>31</v>
      </c>
      <c r="B42" s="91" t="s">
        <v>83</v>
      </c>
      <c r="C42" s="92">
        <v>17737.86</v>
      </c>
      <c r="D42" s="91" t="s">
        <v>63</v>
      </c>
      <c r="E42" s="92">
        <v>3</v>
      </c>
      <c r="G42" s="4"/>
    </row>
    <row r="43" spans="1:8" outlineLevel="1" x14ac:dyDescent="0.25">
      <c r="A43" s="49" t="s">
        <v>32</v>
      </c>
      <c r="B43" s="91" t="s">
        <v>84</v>
      </c>
      <c r="C43" s="92">
        <v>22909.439999999999</v>
      </c>
      <c r="D43" s="91" t="s">
        <v>63</v>
      </c>
      <c r="E43" s="92">
        <v>4</v>
      </c>
      <c r="G43" s="4"/>
    </row>
    <row r="44" spans="1:8" ht="30" customHeight="1" outlineLevel="1" x14ac:dyDescent="0.25">
      <c r="A44" s="49" t="s">
        <v>33</v>
      </c>
      <c r="B44" s="91" t="s">
        <v>85</v>
      </c>
      <c r="C44" s="92">
        <v>7098.9</v>
      </c>
      <c r="D44" s="91" t="s">
        <v>63</v>
      </c>
      <c r="E44" s="92">
        <v>3</v>
      </c>
      <c r="G44" s="4"/>
    </row>
    <row r="45" spans="1:8" outlineLevel="1" x14ac:dyDescent="0.25">
      <c r="A45" s="49" t="s">
        <v>34</v>
      </c>
      <c r="B45" s="91" t="s">
        <v>86</v>
      </c>
      <c r="C45" s="92">
        <v>1251.3499999999999</v>
      </c>
      <c r="D45" s="91" t="s">
        <v>63</v>
      </c>
      <c r="E45" s="92">
        <v>1</v>
      </c>
      <c r="G45" s="4"/>
    </row>
    <row r="46" spans="1:8" outlineLevel="1" x14ac:dyDescent="0.25">
      <c r="A46" s="49" t="s">
        <v>35</v>
      </c>
      <c r="B46" s="91" t="s">
        <v>87</v>
      </c>
      <c r="C46" s="92">
        <v>9439.0499999999993</v>
      </c>
      <c r="D46" s="91" t="s">
        <v>63</v>
      </c>
      <c r="E46" s="92">
        <v>5</v>
      </c>
      <c r="G46" s="4"/>
    </row>
    <row r="47" spans="1:8" outlineLevel="1" x14ac:dyDescent="0.25">
      <c r="A47" s="49" t="s">
        <v>36</v>
      </c>
      <c r="B47" s="91" t="s">
        <v>88</v>
      </c>
      <c r="C47" s="92">
        <v>18548</v>
      </c>
      <c r="D47" s="91" t="s">
        <v>3</v>
      </c>
      <c r="E47" s="92">
        <v>13821.16</v>
      </c>
      <c r="G47" s="4"/>
    </row>
    <row r="48" spans="1:8" outlineLevel="1" x14ac:dyDescent="0.25">
      <c r="A48" s="49" t="s">
        <v>37</v>
      </c>
      <c r="B48" s="91" t="s">
        <v>89</v>
      </c>
      <c r="C48" s="92">
        <v>32708.03</v>
      </c>
      <c r="D48" s="91" t="s">
        <v>3</v>
      </c>
      <c r="E48" s="92">
        <v>22953</v>
      </c>
      <c r="G48" s="4"/>
    </row>
    <row r="49" spans="1:7" outlineLevel="1" x14ac:dyDescent="0.25">
      <c r="A49" s="49" t="s">
        <v>38</v>
      </c>
      <c r="B49" s="91" t="s">
        <v>94</v>
      </c>
      <c r="C49" s="92">
        <v>3068.56</v>
      </c>
      <c r="D49" s="91" t="s">
        <v>69</v>
      </c>
      <c r="E49" s="92">
        <v>2</v>
      </c>
      <c r="G49" s="4"/>
    </row>
    <row r="50" spans="1:7" s="15" customFormat="1" outlineLevel="2" x14ac:dyDescent="0.25">
      <c r="A50" s="49" t="s">
        <v>118</v>
      </c>
      <c r="B50" s="91" t="s">
        <v>95</v>
      </c>
      <c r="C50" s="92">
        <v>7854.42</v>
      </c>
      <c r="D50" s="91" t="s">
        <v>63</v>
      </c>
      <c r="E50" s="92">
        <v>1</v>
      </c>
      <c r="F50" s="80"/>
    </row>
    <row r="51" spans="1:7" s="15" customFormat="1" outlineLevel="2" x14ac:dyDescent="0.25">
      <c r="A51" s="49" t="s">
        <v>119</v>
      </c>
      <c r="B51" s="91" t="s">
        <v>96</v>
      </c>
      <c r="C51" s="92">
        <v>12537.59</v>
      </c>
      <c r="D51" s="91" t="s">
        <v>3</v>
      </c>
      <c r="E51" s="92">
        <v>1.4</v>
      </c>
      <c r="F51" s="80"/>
    </row>
    <row r="52" spans="1:7" s="15" customFormat="1" outlineLevel="2" x14ac:dyDescent="0.25">
      <c r="A52" s="49" t="s">
        <v>120</v>
      </c>
      <c r="B52" s="91" t="s">
        <v>97</v>
      </c>
      <c r="C52" s="92">
        <v>124495.26</v>
      </c>
      <c r="D52" s="91" t="s">
        <v>64</v>
      </c>
      <c r="E52" s="92">
        <v>1</v>
      </c>
      <c r="F52" s="80"/>
    </row>
    <row r="53" spans="1:7" s="15" customFormat="1" outlineLevel="2" x14ac:dyDescent="0.25">
      <c r="A53" s="49" t="s">
        <v>121</v>
      </c>
      <c r="B53" s="94" t="s">
        <v>136</v>
      </c>
      <c r="C53" s="92">
        <v>1323.82</v>
      </c>
      <c r="D53" s="91" t="s">
        <v>63</v>
      </c>
      <c r="E53" s="92">
        <v>1</v>
      </c>
      <c r="F53" s="80"/>
    </row>
    <row r="54" spans="1:7" s="15" customFormat="1" outlineLevel="2" x14ac:dyDescent="0.25">
      <c r="A54" s="49" t="s">
        <v>122</v>
      </c>
      <c r="B54" s="91" t="s">
        <v>98</v>
      </c>
      <c r="C54" s="92">
        <v>61418.64</v>
      </c>
      <c r="D54" s="91" t="s">
        <v>63</v>
      </c>
      <c r="E54" s="92">
        <v>6</v>
      </c>
      <c r="F54" s="80"/>
    </row>
    <row r="55" spans="1:7" s="15" customFormat="1" outlineLevel="2" x14ac:dyDescent="0.25">
      <c r="A55" s="49" t="s">
        <v>123</v>
      </c>
      <c r="B55" s="91" t="s">
        <v>98</v>
      </c>
      <c r="C55" s="92">
        <v>42353.8</v>
      </c>
      <c r="D55" s="91" t="s">
        <v>63</v>
      </c>
      <c r="E55" s="92">
        <v>4</v>
      </c>
      <c r="F55" s="80"/>
    </row>
    <row r="56" spans="1:7" s="15" customFormat="1" outlineLevel="2" x14ac:dyDescent="0.25">
      <c r="A56" s="49" t="s">
        <v>124</v>
      </c>
      <c r="B56" s="91" t="s">
        <v>107</v>
      </c>
      <c r="C56" s="92">
        <v>7434.76</v>
      </c>
      <c r="D56" s="91" t="s">
        <v>64</v>
      </c>
      <c r="E56" s="92">
        <v>1</v>
      </c>
      <c r="F56" s="80"/>
    </row>
    <row r="57" spans="1:7" s="15" customFormat="1" outlineLevel="2" x14ac:dyDescent="0.25">
      <c r="A57" s="49" t="s">
        <v>125</v>
      </c>
      <c r="B57" s="91" t="s">
        <v>110</v>
      </c>
      <c r="C57" s="92">
        <v>4300.71</v>
      </c>
      <c r="D57" s="91" t="s">
        <v>63</v>
      </c>
      <c r="E57" s="92">
        <v>1</v>
      </c>
      <c r="F57" s="80"/>
    </row>
    <row r="58" spans="1:7" s="15" customFormat="1" outlineLevel="2" x14ac:dyDescent="0.25">
      <c r="A58" s="49" t="s">
        <v>126</v>
      </c>
      <c r="B58" s="91" t="s">
        <v>113</v>
      </c>
      <c r="C58" s="92">
        <v>17786.93</v>
      </c>
      <c r="D58" s="91" t="s">
        <v>65</v>
      </c>
      <c r="E58" s="92">
        <v>2.5</v>
      </c>
      <c r="F58" s="80"/>
    </row>
    <row r="59" spans="1:7" s="15" customFormat="1" outlineLevel="2" x14ac:dyDescent="0.25">
      <c r="A59" s="49" t="s">
        <v>127</v>
      </c>
      <c r="B59" s="91" t="s">
        <v>114</v>
      </c>
      <c r="C59" s="92">
        <v>14100.6</v>
      </c>
      <c r="D59" s="91" t="s">
        <v>65</v>
      </c>
      <c r="E59" s="92">
        <v>3</v>
      </c>
      <c r="F59" s="80"/>
    </row>
    <row r="60" spans="1:7" s="15" customFormat="1" outlineLevel="2" x14ac:dyDescent="0.25">
      <c r="A60" s="49" t="s">
        <v>128</v>
      </c>
      <c r="B60" s="91"/>
      <c r="C60" s="92"/>
      <c r="D60" s="91"/>
      <c r="E60" s="92"/>
      <c r="F60" s="80"/>
    </row>
    <row r="61" spans="1:7" s="15" customFormat="1" ht="28.5" outlineLevel="2" x14ac:dyDescent="0.25">
      <c r="A61" s="67">
        <v>6</v>
      </c>
      <c r="B61" s="2" t="s">
        <v>50</v>
      </c>
      <c r="C61" s="41">
        <f>C62</f>
        <v>0</v>
      </c>
      <c r="D61" s="14"/>
      <c r="E61" s="14"/>
      <c r="F61" s="80"/>
    </row>
    <row r="62" spans="1:7" s="15" customFormat="1" outlineLevel="2" x14ac:dyDescent="0.25">
      <c r="A62" s="68" t="s">
        <v>39</v>
      </c>
      <c r="B62" s="11"/>
      <c r="C62" s="16"/>
      <c r="D62" s="13"/>
      <c r="E62" s="65"/>
      <c r="F62" s="80"/>
    </row>
    <row r="63" spans="1:7" s="15" customFormat="1" ht="28.5" outlineLevel="2" x14ac:dyDescent="0.25">
      <c r="A63" s="69">
        <v>7</v>
      </c>
      <c r="B63" s="2" t="s">
        <v>51</v>
      </c>
      <c r="C63" s="41">
        <f>C64</f>
        <v>0</v>
      </c>
      <c r="D63" s="14"/>
      <c r="E63" s="66"/>
      <c r="F63" s="80"/>
    </row>
    <row r="64" spans="1:7" s="15" customFormat="1" outlineLevel="2" x14ac:dyDescent="0.25">
      <c r="A64" s="68" t="s">
        <v>60</v>
      </c>
      <c r="B64" s="71"/>
      <c r="C64" s="16"/>
      <c r="D64" s="13"/>
      <c r="E64" s="65"/>
      <c r="F64" s="80"/>
    </row>
    <row r="65" spans="1:8" s="15" customFormat="1" outlineLevel="2" x14ac:dyDescent="0.25">
      <c r="A65" s="69">
        <v>8</v>
      </c>
      <c r="B65" s="73" t="s">
        <v>52</v>
      </c>
      <c r="C65" s="74">
        <v>0</v>
      </c>
      <c r="D65" s="75"/>
      <c r="E65" s="75"/>
      <c r="F65" s="80"/>
    </row>
    <row r="66" spans="1:8" s="15" customFormat="1" ht="28.5" outlineLevel="2" x14ac:dyDescent="0.25">
      <c r="A66" s="69">
        <v>9</v>
      </c>
      <c r="B66" s="2" t="s">
        <v>53</v>
      </c>
      <c r="C66" s="41">
        <f>SUM(C67:C67)</f>
        <v>0</v>
      </c>
      <c r="D66" s="14"/>
      <c r="E66" s="14"/>
      <c r="F66" s="80"/>
    </row>
    <row r="67" spans="1:8" s="8" customFormat="1" x14ac:dyDescent="0.25">
      <c r="A67" s="70" t="s">
        <v>129</v>
      </c>
      <c r="B67" s="11"/>
      <c r="C67" s="12"/>
      <c r="D67" s="13"/>
      <c r="E67" s="13"/>
      <c r="F67" s="78"/>
      <c r="G67" s="7"/>
      <c r="H67" s="7"/>
    </row>
    <row r="68" spans="1:8" s="15" customFormat="1" ht="28.5" outlineLevel="2" x14ac:dyDescent="0.25">
      <c r="A68" s="69">
        <v>10</v>
      </c>
      <c r="B68" s="2" t="s">
        <v>54</v>
      </c>
      <c r="C68" s="41">
        <f>SUM(C69:C70)</f>
        <v>14919.45</v>
      </c>
      <c r="D68" s="14"/>
      <c r="E68" s="14"/>
      <c r="F68" s="80"/>
    </row>
    <row r="69" spans="1:8" s="8" customFormat="1" x14ac:dyDescent="0.25">
      <c r="A69" s="70" t="s">
        <v>40</v>
      </c>
      <c r="B69" s="91" t="s">
        <v>101</v>
      </c>
      <c r="C69" s="92">
        <v>7650.23</v>
      </c>
      <c r="D69" s="91" t="s">
        <v>3</v>
      </c>
      <c r="E69" s="92">
        <v>22953</v>
      </c>
      <c r="F69" s="78"/>
      <c r="G69" s="7"/>
      <c r="H69" s="7"/>
    </row>
    <row r="70" spans="1:8" s="8" customFormat="1" x14ac:dyDescent="0.25">
      <c r="A70" s="70" t="s">
        <v>61</v>
      </c>
      <c r="B70" s="91" t="s">
        <v>102</v>
      </c>
      <c r="C70" s="92">
        <v>7269.22</v>
      </c>
      <c r="D70" s="91" t="s">
        <v>3</v>
      </c>
      <c r="E70" s="92">
        <v>22953</v>
      </c>
      <c r="F70" s="78"/>
      <c r="G70" s="7"/>
      <c r="H70" s="7"/>
    </row>
    <row r="71" spans="1:8" s="15" customFormat="1" ht="28.5" outlineLevel="2" x14ac:dyDescent="0.25">
      <c r="A71" s="53">
        <v>11</v>
      </c>
      <c r="B71" s="17" t="s">
        <v>55</v>
      </c>
      <c r="C71" s="41">
        <f>SUM(C72:C73)</f>
        <v>56615.86</v>
      </c>
      <c r="D71" s="14"/>
      <c r="E71" s="14"/>
      <c r="F71" s="80"/>
    </row>
    <row r="72" spans="1:8" s="8" customFormat="1" x14ac:dyDescent="0.25">
      <c r="A72" s="58" t="s">
        <v>41</v>
      </c>
      <c r="B72" s="91" t="s">
        <v>99</v>
      </c>
      <c r="C72" s="92">
        <v>26012.63</v>
      </c>
      <c r="D72" s="91" t="s">
        <v>3</v>
      </c>
      <c r="E72" s="92">
        <v>22953</v>
      </c>
      <c r="F72" s="78"/>
      <c r="G72" s="7"/>
      <c r="H72" s="7"/>
    </row>
    <row r="73" spans="1:8" s="8" customFormat="1" x14ac:dyDescent="0.25">
      <c r="A73" s="58" t="s">
        <v>75</v>
      </c>
      <c r="B73" s="91" t="s">
        <v>100</v>
      </c>
      <c r="C73" s="92">
        <v>30603.23</v>
      </c>
      <c r="D73" s="91" t="s">
        <v>3</v>
      </c>
      <c r="E73" s="92">
        <v>22953</v>
      </c>
      <c r="F73" s="78"/>
      <c r="G73" s="7"/>
      <c r="H73" s="7"/>
    </row>
    <row r="74" spans="1:8" s="15" customFormat="1" ht="28.5" outlineLevel="2" x14ac:dyDescent="0.25">
      <c r="A74" s="53">
        <v>12</v>
      </c>
      <c r="B74" s="2" t="s">
        <v>56</v>
      </c>
      <c r="C74" s="41">
        <f>SUM(C75:C76)</f>
        <v>3260.25</v>
      </c>
      <c r="D74" s="14"/>
      <c r="E74" s="14"/>
      <c r="F74" s="80"/>
    </row>
    <row r="75" spans="1:8" s="8" customFormat="1" x14ac:dyDescent="0.25">
      <c r="A75" s="58" t="s">
        <v>42</v>
      </c>
      <c r="B75" s="91" t="s">
        <v>82</v>
      </c>
      <c r="C75" s="92">
        <v>3260.25</v>
      </c>
      <c r="D75" s="91" t="s">
        <v>3</v>
      </c>
      <c r="E75" s="92">
        <v>931.5</v>
      </c>
      <c r="F75" s="78"/>
      <c r="G75" s="7"/>
      <c r="H75" s="7"/>
    </row>
    <row r="76" spans="1:8" s="8" customFormat="1" x14ac:dyDescent="0.25">
      <c r="A76" s="58" t="s">
        <v>76</v>
      </c>
      <c r="B76" s="5"/>
      <c r="C76" s="39"/>
      <c r="D76" s="30"/>
      <c r="E76" s="6"/>
      <c r="F76" s="78"/>
      <c r="G76" s="7"/>
      <c r="H76" s="7"/>
    </row>
    <row r="77" spans="1:8" s="15" customFormat="1" ht="57" outlineLevel="2" x14ac:dyDescent="0.25">
      <c r="A77" s="53">
        <v>13</v>
      </c>
      <c r="B77" s="2" t="s">
        <v>57</v>
      </c>
      <c r="C77" s="41">
        <f>SUM(C78:C82)</f>
        <v>168704.53999999998</v>
      </c>
      <c r="D77" s="14"/>
      <c r="E77" s="14"/>
      <c r="F77" s="80"/>
    </row>
    <row r="78" spans="1:8" s="8" customFormat="1" x14ac:dyDescent="0.25">
      <c r="A78" s="58" t="s">
        <v>43</v>
      </c>
      <c r="B78" s="91" t="s">
        <v>90</v>
      </c>
      <c r="C78" s="92">
        <v>383.32</v>
      </c>
      <c r="D78" s="91" t="s">
        <v>3</v>
      </c>
      <c r="E78" s="92">
        <v>22953</v>
      </c>
      <c r="F78" s="78"/>
      <c r="G78" s="7"/>
      <c r="H78" s="7"/>
    </row>
    <row r="79" spans="1:8" s="8" customFormat="1" x14ac:dyDescent="0.25">
      <c r="A79" s="58" t="s">
        <v>59</v>
      </c>
      <c r="B79" s="91" t="s">
        <v>91</v>
      </c>
      <c r="C79" s="92">
        <v>383.32</v>
      </c>
      <c r="D79" s="91" t="s">
        <v>3</v>
      </c>
      <c r="E79" s="92">
        <v>22953</v>
      </c>
      <c r="F79" s="78"/>
      <c r="G79" s="7"/>
      <c r="H79" s="7"/>
    </row>
    <row r="80" spans="1:8" s="8" customFormat="1" x14ac:dyDescent="0.25">
      <c r="A80" s="58" t="s">
        <v>130</v>
      </c>
      <c r="B80" s="91" t="s">
        <v>105</v>
      </c>
      <c r="C80" s="92">
        <v>80526</v>
      </c>
      <c r="D80" s="91" t="s">
        <v>3</v>
      </c>
      <c r="E80" s="92">
        <v>22953</v>
      </c>
      <c r="F80" s="78"/>
      <c r="G80" s="7"/>
      <c r="H80" s="7"/>
    </row>
    <row r="81" spans="1:8" s="8" customFormat="1" x14ac:dyDescent="0.25">
      <c r="A81" s="58" t="s">
        <v>131</v>
      </c>
      <c r="B81" s="91" t="s">
        <v>106</v>
      </c>
      <c r="C81" s="92">
        <v>87411.9</v>
      </c>
      <c r="D81" s="91" t="s">
        <v>3</v>
      </c>
      <c r="E81" s="92">
        <v>22953</v>
      </c>
      <c r="F81" s="78"/>
      <c r="G81" s="7"/>
      <c r="H81" s="7"/>
    </row>
    <row r="82" spans="1:8" s="8" customFormat="1" x14ac:dyDescent="0.25">
      <c r="A82" s="58" t="s">
        <v>132</v>
      </c>
      <c r="B82" s="91"/>
      <c r="C82" s="92"/>
      <c r="D82" s="91"/>
      <c r="E82" s="92"/>
      <c r="F82" s="78"/>
      <c r="G82" s="7"/>
      <c r="H82" s="7"/>
    </row>
    <row r="83" spans="1:8" s="15" customFormat="1" outlineLevel="2" x14ac:dyDescent="0.25">
      <c r="A83" s="59" t="s">
        <v>133</v>
      </c>
      <c r="B83" s="18" t="s">
        <v>58</v>
      </c>
      <c r="C83" s="42">
        <f>SUM(C84:C85)</f>
        <v>39362.879999999997</v>
      </c>
      <c r="D83" s="31"/>
      <c r="E83" s="19"/>
      <c r="F83" s="80"/>
    </row>
    <row r="84" spans="1:8" s="15" customFormat="1" ht="21" customHeight="1" outlineLevel="2" x14ac:dyDescent="0.25">
      <c r="A84" s="54" t="s">
        <v>44</v>
      </c>
      <c r="B84" s="61" t="s">
        <v>66</v>
      </c>
      <c r="C84" s="90">
        <f>E84*7.48</f>
        <v>5520.2400000000007</v>
      </c>
      <c r="D84" s="76" t="s">
        <v>67</v>
      </c>
      <c r="E84" s="77">
        <v>738</v>
      </c>
      <c r="F84" s="80"/>
    </row>
    <row r="85" spans="1:8" s="15" customFormat="1" ht="21" customHeight="1" outlineLevel="2" x14ac:dyDescent="0.25">
      <c r="A85" s="54" t="s">
        <v>45</v>
      </c>
      <c r="B85" s="81" t="s">
        <v>68</v>
      </c>
      <c r="C85" s="89">
        <v>33842.639999999999</v>
      </c>
      <c r="D85" s="82" t="s">
        <v>2</v>
      </c>
      <c r="E85" s="83"/>
      <c r="F85" s="80"/>
    </row>
    <row r="86" spans="1:8" s="15" customFormat="1" outlineLevel="2" x14ac:dyDescent="0.25">
      <c r="A86" s="62" t="s">
        <v>134</v>
      </c>
      <c r="B86" s="63" t="s">
        <v>12</v>
      </c>
      <c r="C86" s="95">
        <f>C24+C27+C30+C32+C41+C61+C63+C65+C66+C68+C71+C74+C77+C83</f>
        <v>1097238.7099999997</v>
      </c>
      <c r="D86" s="64"/>
      <c r="E86" s="64"/>
      <c r="F86" s="80"/>
    </row>
    <row r="87" spans="1:8" s="57" customFormat="1" outlineLevel="2" x14ac:dyDescent="0.25">
      <c r="A87" s="59" t="s">
        <v>135</v>
      </c>
      <c r="B87" s="55" t="s">
        <v>13</v>
      </c>
      <c r="C87" s="96">
        <f>C86*1.2</f>
        <v>1316686.4519999996</v>
      </c>
      <c r="D87" s="56" t="s">
        <v>2</v>
      </c>
      <c r="E87" s="56"/>
      <c r="F87" s="80"/>
    </row>
    <row r="88" spans="1:8" s="15" customFormat="1" outlineLevel="2" x14ac:dyDescent="0.25">
      <c r="A88" s="50"/>
      <c r="B88" s="20"/>
      <c r="C88" s="43"/>
      <c r="D88" s="21"/>
      <c r="E88" s="21"/>
      <c r="F88" s="80"/>
    </row>
    <row r="89" spans="1:8" x14ac:dyDescent="0.25">
      <c r="B89" s="1"/>
      <c r="C89" s="44"/>
      <c r="D89" s="32"/>
      <c r="E89" s="32"/>
    </row>
    <row r="90" spans="1:8" x14ac:dyDescent="0.25">
      <c r="B90" s="1"/>
      <c r="C90" s="32"/>
      <c r="D90" s="32"/>
      <c r="E90" s="32"/>
    </row>
    <row r="91" spans="1:8" s="15" customFormat="1" outlineLevel="2" x14ac:dyDescent="0.25">
      <c r="A91" s="50"/>
      <c r="F91" s="80"/>
    </row>
    <row r="92" spans="1:8" x14ac:dyDescent="0.25">
      <c r="B92" s="1"/>
      <c r="C92" s="1"/>
      <c r="D92" s="1"/>
      <c r="E92" s="1"/>
    </row>
    <row r="93" spans="1:8" ht="16.5" customHeight="1" x14ac:dyDescent="0.25">
      <c r="B93" s="1"/>
      <c r="C93" s="1"/>
      <c r="D93" s="1"/>
      <c r="E93" s="1"/>
    </row>
    <row r="94" spans="1:8" x14ac:dyDescent="0.25">
      <c r="B94" s="22"/>
      <c r="C94" s="45"/>
      <c r="D94" s="23"/>
      <c r="E94" s="23"/>
    </row>
    <row r="95" spans="1:8" x14ac:dyDescent="0.25">
      <c r="B95" s="22"/>
      <c r="C95" s="45"/>
      <c r="D95" s="33"/>
      <c r="E95" s="23"/>
    </row>
  </sheetData>
  <mergeCells count="22"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3:E3"/>
    <mergeCell ref="A4:E4"/>
    <mergeCell ref="A5:E5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2025-03-28T10:27:25Z</dcterms:modified>
</cp:coreProperties>
</file>