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14" r:id="rId1"/>
    <sheet name="Лист2" sheetId="2" r:id="rId2"/>
    <sheet name="Лист3" sheetId="3" r:id="rId3"/>
  </sheets>
  <definedNames>
    <definedName name="_xlnm.Print_Area" localSheetId="0">'2024'!$A$1:$E$94</definedName>
  </definedNames>
  <calcPr calcId="144525" calcMode="manual"/>
</workbook>
</file>

<file path=xl/calcChain.xml><?xml version="1.0" encoding="utf-8"?>
<calcChain xmlns="http://schemas.openxmlformats.org/spreadsheetml/2006/main">
  <c r="C79" i="14" l="1"/>
  <c r="D17" i="14" l="1"/>
  <c r="C69" i="14" l="1"/>
  <c r="C41" i="14"/>
  <c r="C91" i="14"/>
  <c r="C76" i="14"/>
  <c r="D14" i="14"/>
  <c r="D10" i="14"/>
  <c r="C25" i="14" l="1"/>
  <c r="D18" i="14"/>
  <c r="C28" i="14" l="1"/>
  <c r="C32" i="14" l="1"/>
  <c r="C73" i="14" l="1"/>
  <c r="C93" i="14" s="1"/>
  <c r="C94" i="14" s="1"/>
  <c r="D19" i="14" l="1"/>
  <c r="D20" i="14" l="1"/>
  <c r="D21" i="14"/>
</calcChain>
</file>

<file path=xl/sharedStrings.xml><?xml version="1.0" encoding="utf-8"?>
<sst xmlns="http://schemas.openxmlformats.org/spreadsheetml/2006/main" count="205" uniqueCount="161">
  <si>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</si>
  <si>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</si>
  <si>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</si>
  <si>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</si>
  <si>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</si>
  <si>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</si>
  <si>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</si>
  <si>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</si>
  <si>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</si>
  <si>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</si>
  <si>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</si>
  <si>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</si>
  <si>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</si>
  <si>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</si>
  <si>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</si>
  <si>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</si>
  <si>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</si>
  <si>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</si>
  <si>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</si>
  <si>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</si>
  <si>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</si>
  <si>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</si>
  <si>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</si>
  <si>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</si>
  <si>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</si>
  <si>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</si>
  <si>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</si>
  <si>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</si>
  <si>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</si>
  <si>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</si>
  <si>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</si>
  <si>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</si>
  <si>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</si>
  <si>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</si>
  <si>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</si>
  <si>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</si>
  <si>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</si>
  <si>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</si>
  <si>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</si>
  <si>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</si>
  <si>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</si>
  <si>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</si>
  <si>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</si>
  <si>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</si>
  <si>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</si>
  <si>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</si>
  <si>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</si>
  <si>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</si>
  <si>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г. Чита ул. Батарейный, д. 7</t>
  </si>
  <si>
    <t>шт.</t>
  </si>
  <si>
    <t>дом</t>
  </si>
  <si>
    <t>узел</t>
  </si>
  <si>
    <t>м</t>
  </si>
  <si>
    <t>1 стояк</t>
  </si>
  <si>
    <t>м3</t>
  </si>
  <si>
    <t>подъезд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</si>
  <si>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</si>
  <si>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</si>
  <si>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</si>
  <si>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за период: 01.01.2024-31.12.2024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</si>
  <si>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</si>
  <si>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</si>
  <si>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</si>
  <si>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</si>
  <si>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</si>
  <si>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</si>
  <si>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</si>
  <si>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</si>
  <si>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</si>
  <si>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</si>
  <si>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</si>
  <si>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</si>
  <si>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</si>
  <si>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</si>
  <si>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</si>
  <si>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</si>
  <si>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</si>
  <si>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</si>
  <si>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</si>
  <si>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</si>
  <si>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</si>
  <si>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</si>
  <si>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</si>
  <si>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</si>
  <si>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</si>
  <si>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</si>
  <si>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12.2</t>
  </si>
  <si>
    <t>13.3</t>
  </si>
  <si>
    <t>13.4</t>
  </si>
  <si>
    <t>13.5</t>
  </si>
  <si>
    <t>13.6</t>
  </si>
  <si>
    <t>13.7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</si>
  <si>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</si>
  <si>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</si>
  <si>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</si>
  <si>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</si>
  <si>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</si>
  <si>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</si>
  <si>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</si>
  <si>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</si>
  <si>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</si>
  <si>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Дебиторская задолженность  за 2024 г.</t>
  </si>
  <si>
    <t>Остатки денежных средств  за 2024 г.</t>
  </si>
  <si>
    <t>Валка деревьев д 3000мм без применения автовышки</t>
  </si>
  <si>
    <t>Восстановл. осв. подъ батарейный 7</t>
  </si>
  <si>
    <t>Восстановление освещения подвала с частич прокл каб Батарейный 7</t>
  </si>
  <si>
    <t>подвал</t>
  </si>
  <si>
    <t>Восстановление целост труб внутр водост (сварка)    Батарейный 7</t>
  </si>
  <si>
    <t>Вывод ХВС с подвала на хоз нужды</t>
  </si>
  <si>
    <t>Выдача цветочной рассады</t>
  </si>
  <si>
    <t>10 шт</t>
  </si>
  <si>
    <t>Гор.вода потр.при сод.общ.имущ.МКД 3,4 кв.2024 г.,1-5 эт.,К=0,8</t>
  </si>
  <si>
    <t>Гор.вода потр.при сод.общ.имущ.МКД, 1,2 кв.2024 г.,1-5 эт,К=0,8</t>
  </si>
  <si>
    <t>Дератизация помещений 2024 г.</t>
  </si>
  <si>
    <t>Завоз чернозема на жд( по заявкам)</t>
  </si>
  <si>
    <t>Замер температурного режима в квартире</t>
  </si>
  <si>
    <t>Изготовление дощатой песочницы 2000*2000мм с окантовкой</t>
  </si>
  <si>
    <t>Исполнение заявки не связанной с ремонтом (конструктивные элементы)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</si>
  <si>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</si>
  <si>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</si>
  <si>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Косметический ремонт подъезда Батарейный д 7 п 1</t>
  </si>
  <si>
    <t>Маслянная окраска малых архитект форм с расчист старой краски</t>
  </si>
  <si>
    <t>5 м2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</si>
  <si>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</si>
  <si>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</si>
  <si>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</si>
  <si>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</si>
  <si>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</si>
  <si>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</si>
  <si>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</si>
  <si>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Переустановка металической урны</t>
  </si>
  <si>
    <t>Прочистка канализационной сети (внутренней)</t>
  </si>
  <si>
    <t>Регулировка теплового узла (теплоносителя)</t>
  </si>
  <si>
    <t>Ремонт ВВП, ТУ, ввода ХВС Батарейный, д.7</t>
  </si>
  <si>
    <t>Ремонт межпанельных швов Батарейный, д.7, кв.15,25</t>
  </si>
  <si>
    <t>кв</t>
  </si>
  <si>
    <t>Ремонт межпанельных швов Батарейный, д.7, кв.19</t>
  </si>
  <si>
    <t>Ремонт межпанельных швов Батарейный, д.7, кв.3</t>
  </si>
  <si>
    <t>Ремонт межпанельных швов Батарейный, д.7, кв.30</t>
  </si>
  <si>
    <t>Смена шарового крана д 20 (ХВС ГВС)</t>
  </si>
  <si>
    <t>Смена шарового крана д32 (ХВС ГВС)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</si>
  <si>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</si>
  <si>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</si>
  <si>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</si>
  <si>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</si>
  <si>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</si>
  <si>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</si>
  <si>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</si>
  <si>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</si>
  <si>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металической урны</t>
  </si>
  <si>
    <t>Утепление вентпродухов подвала пенополистеролом</t>
  </si>
  <si>
    <t>Утепление чердачного перекрытия утеплителем в 2 слоя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</si>
  <si>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</si>
  <si>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</si>
  <si>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</si>
  <si>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</si>
  <si>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</si>
  <si>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13.8</t>
  </si>
  <si>
    <t>13.9</t>
  </si>
  <si>
    <t>13.10</t>
  </si>
  <si>
    <t>13.11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</si>
</sst>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7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0" fontId="36" fillId="4" borderId="2" xfId="153" applyFont="1" applyFill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2" xfId="0" applyNumberFormat="1" applyFill="1" applyBorder="1" applyAlignment="1">
      <alignment wrapText="1"/>
    </xf>
    <xf numFmtId="165" fontId="0" fillId="0" borderId="2" xfId="0" applyNumberFormat="1" applyFill="1" applyBorder="1" applyAlignment="1">
      <alignment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317">
    <cellStyle name="Вывод" xfId="1" builtinId="21"/>
    <cellStyle name="Гиперссылка 2" xfId="66"/>
    <cellStyle name="Обычный" xfId="0" builtinId="0"/>
    <cellStyle name="Обычный 10" xfId="17"/>
    <cellStyle name="Обычный 10 2" xfId="67"/>
    <cellStyle name="Обычный 10 3" xfId="68"/>
    <cellStyle name="Обычный 10 4" xfId="69"/>
    <cellStyle name="Обычный 10 5" xfId="70"/>
    <cellStyle name="Обычный 11" xfId="19"/>
    <cellStyle name="Обычный 11 2" xfId="71"/>
    <cellStyle name="Обычный 11 3" xfId="72"/>
    <cellStyle name="Обычный 11 4" xfId="73"/>
    <cellStyle name="Обычный 11 5" xfId="74"/>
    <cellStyle name="Обычный 12" xfId="21"/>
    <cellStyle name="Обычный 12 2" xfId="75"/>
    <cellStyle name="Обычный 12 3" xfId="76"/>
    <cellStyle name="Обычный 12 4" xfId="77"/>
    <cellStyle name="Обычный 12 5" xfId="78"/>
    <cellStyle name="Обычный 13" xfId="23"/>
    <cellStyle name="Обычный 13 2" xfId="79"/>
    <cellStyle name="Обычный 13 2 2" xfId="65"/>
    <cellStyle name="Обычный 13 3" xfId="80"/>
    <cellStyle name="Обычный 13 4" xfId="81"/>
    <cellStyle name="Обычный 13 5" xfId="82"/>
    <cellStyle name="Обычный 14" xfId="25"/>
    <cellStyle name="Обычный 14 2" xfId="83"/>
    <cellStyle name="Обычный 14 3" xfId="84"/>
    <cellStyle name="Обычный 14 4" xfId="85"/>
    <cellStyle name="Обычный 14 5" xfId="86"/>
    <cellStyle name="Обычный 15" xfId="27"/>
    <cellStyle name="Обычный 15 2" xfId="87"/>
    <cellStyle name="Обычный 15 3" xfId="88"/>
    <cellStyle name="Обычный 15 4" xfId="89"/>
    <cellStyle name="Обычный 15 5" xfId="90"/>
    <cellStyle name="Обычный 16" xfId="29"/>
    <cellStyle name="Обычный 16 2" xfId="91"/>
    <cellStyle name="Обычный 16 3" xfId="92"/>
    <cellStyle name="Обычный 16 4" xfId="93"/>
    <cellStyle name="Обычный 16 5" xfId="94"/>
    <cellStyle name="Обычный 17" xfId="31"/>
    <cellStyle name="Обычный 17 2" xfId="95"/>
    <cellStyle name="Обычный 17 3" xfId="96"/>
    <cellStyle name="Обычный 17 4" xfId="97"/>
    <cellStyle name="Обычный 17 5" xfId="98"/>
    <cellStyle name="Обычный 18" xfId="33"/>
    <cellStyle name="Обычный 18 2" xfId="99"/>
    <cellStyle name="Обычный 18 3" xfId="100"/>
    <cellStyle name="Обычный 18 4" xfId="101"/>
    <cellStyle name="Обычный 18 5" xfId="102"/>
    <cellStyle name="Обычный 19" xfId="35"/>
    <cellStyle name="Обычный 19 2" xfId="103"/>
    <cellStyle name="Обычный 19 3" xfId="104"/>
    <cellStyle name="Обычный 19 4" xfId="105"/>
    <cellStyle name="Обычный 19 5" xfId="106"/>
    <cellStyle name="Обычный 2" xfId="2"/>
    <cellStyle name="Обычный 2 2" xfId="107"/>
    <cellStyle name="Обычный 2 3" xfId="108"/>
    <cellStyle name="Обычный 2 4" xfId="109"/>
    <cellStyle name="Обычный 2 5" xfId="110"/>
    <cellStyle name="Обычный 20" xfId="37"/>
    <cellStyle name="Обычный 20 2" xfId="111"/>
    <cellStyle name="Обычный 20 2 2" xfId="112"/>
    <cellStyle name="Обычный 20 2 3" xfId="113"/>
    <cellStyle name="Обычный 20 3" xfId="114"/>
    <cellStyle name="Обычный 20 4" xfId="115"/>
    <cellStyle name="Обычный 20 5" xfId="116"/>
    <cellStyle name="Обычный 21" xfId="39"/>
    <cellStyle name="Обычный 21 2" xfId="117"/>
    <cellStyle name="Обычный 21 3" xfId="118"/>
    <cellStyle name="Обычный 21 4" xfId="119"/>
    <cellStyle name="Обычный 21 5" xfId="120"/>
    <cellStyle name="Обычный 22" xfId="41"/>
    <cellStyle name="Обычный 22 2" xfId="121"/>
    <cellStyle name="Обычный 22 3" xfId="122"/>
    <cellStyle name="Обычный 22 4" xfId="123"/>
    <cellStyle name="Обычный 22 5" xfId="124"/>
    <cellStyle name="Обычный 23" xfId="43"/>
    <cellStyle name="Обычный 23 2" xfId="125"/>
    <cellStyle name="Обычный 23 3" xfId="126"/>
    <cellStyle name="Обычный 23 4" xfId="127"/>
    <cellStyle name="Обычный 23 5" xfId="128"/>
    <cellStyle name="Обычный 24" xfId="45"/>
    <cellStyle name="Обычный 24 2" xfId="129"/>
    <cellStyle name="Обычный 24 3" xfId="130"/>
    <cellStyle name="Обычный 24 4" xfId="131"/>
    <cellStyle name="Обычный 24 5" xfId="132"/>
    <cellStyle name="Обычный 25" xfId="47"/>
    <cellStyle name="Обычный 25 2" xfId="133"/>
    <cellStyle name="Обычный 25 3" xfId="134"/>
    <cellStyle name="Обычный 25 4" xfId="135"/>
    <cellStyle name="Обычный 25 5" xfId="136"/>
    <cellStyle name="Обычный 26" xfId="49"/>
    <cellStyle name="Обычный 26 2" xfId="137"/>
    <cellStyle name="Обычный 26 3" xfId="138"/>
    <cellStyle name="Обычный 26 4" xfId="139"/>
    <cellStyle name="Обычный 26 5" xfId="140"/>
    <cellStyle name="Обычный 27" xfId="50"/>
    <cellStyle name="Обычный 27 2" xfId="141"/>
    <cellStyle name="Обычный 27 3" xfId="142"/>
    <cellStyle name="Обычный 27 4" xfId="143"/>
    <cellStyle name="Обычный 27 5" xfId="144"/>
    <cellStyle name="Обычный 28" xfId="52"/>
    <cellStyle name="Обычный 28 2" xfId="145"/>
    <cellStyle name="Обычный 28 3" xfId="146"/>
    <cellStyle name="Обычный 28 4" xfId="147"/>
    <cellStyle name="Обычный 28 5" xfId="148"/>
    <cellStyle name="Обычный 29" xfId="54"/>
    <cellStyle name="Обычный 29 2" xfId="149"/>
    <cellStyle name="Обычный 29 3" xfId="150"/>
    <cellStyle name="Обычный 29 4" xfId="151"/>
    <cellStyle name="Обычный 29 5" xfId="152"/>
    <cellStyle name="Обычный 3" xfId="4"/>
    <cellStyle name="Обычный 3 2" xfId="153"/>
    <cellStyle name="Обычный 3 2 2" xfId="154"/>
    <cellStyle name="Обычный 3 2 3" xfId="155"/>
    <cellStyle name="Обычный 3 3" xfId="156"/>
    <cellStyle name="Обычный 3 3 2" xfId="157"/>
    <cellStyle name="Обычный 3 3 3" xfId="158"/>
    <cellStyle name="Обычный 3 4" xfId="159"/>
    <cellStyle name="Обычный 3 5" xfId="160"/>
    <cellStyle name="Обычный 30" xfId="56"/>
    <cellStyle name="Обычный 30 2" xfId="161"/>
    <cellStyle name="Обычный 30 3" xfId="162"/>
    <cellStyle name="Обычный 30 4" xfId="163"/>
    <cellStyle name="Обычный 30 5" xfId="164"/>
    <cellStyle name="Обычный 31" xfId="58"/>
    <cellStyle name="Обычный 31 2" xfId="165"/>
    <cellStyle name="Обычный 31 3" xfId="166"/>
    <cellStyle name="Обычный 31 4" xfId="167"/>
    <cellStyle name="Обычный 31 5" xfId="168"/>
    <cellStyle name="Обычный 32" xfId="60"/>
    <cellStyle name="Обычный 32 2" xfId="169"/>
    <cellStyle name="Обычный 32 3" xfId="170"/>
    <cellStyle name="Обычный 32 4" xfId="171"/>
    <cellStyle name="Обычный 32 5" xfId="172"/>
    <cellStyle name="Обычный 33" xfId="62"/>
    <cellStyle name="Обычный 33 2" xfId="173"/>
    <cellStyle name="Обычный 33 3" xfId="174"/>
    <cellStyle name="Обычный 34" xfId="63"/>
    <cellStyle name="Обычный 4" xfId="6"/>
    <cellStyle name="Обычный 4 2" xfId="175"/>
    <cellStyle name="Обычный 4 3" xfId="176"/>
    <cellStyle name="Обычный 4 4" xfId="177"/>
    <cellStyle name="Обычный 4 5" xfId="178"/>
    <cellStyle name="Обычный 5" xfId="8"/>
    <cellStyle name="Обычный 5 2" xfId="179"/>
    <cellStyle name="Обычный 5 3" xfId="180"/>
    <cellStyle name="Обычный 5 4" xfId="181"/>
    <cellStyle name="Обычный 5 5" xfId="182"/>
    <cellStyle name="Обычный 6" xfId="10"/>
    <cellStyle name="Обычный 6 2" xfId="183"/>
    <cellStyle name="Обычный 6 3" xfId="184"/>
    <cellStyle name="Обычный 6 4" xfId="185"/>
    <cellStyle name="Обычный 6 5" xfId="186"/>
    <cellStyle name="Обычный 7" xfId="12"/>
    <cellStyle name="Обычный 7 2" xfId="187"/>
    <cellStyle name="Обычный 7 3" xfId="188"/>
    <cellStyle name="Обычный 7 4" xfId="189"/>
    <cellStyle name="Обычный 7 5" xfId="190"/>
    <cellStyle name="Обычный 8" xfId="14"/>
    <cellStyle name="Обычный 8 2" xfId="191"/>
    <cellStyle name="Обычный 8 3" xfId="192"/>
    <cellStyle name="Обычный 8 4" xfId="193"/>
    <cellStyle name="Обычный 8 5" xfId="194"/>
    <cellStyle name="Обычный 9" xfId="16"/>
    <cellStyle name="Обычный 9 2" xfId="195"/>
    <cellStyle name="Обычный 9 3" xfId="196"/>
    <cellStyle name="Обычный 9 4" xfId="197"/>
    <cellStyle name="Обычный 9 5" xfId="198"/>
    <cellStyle name="Финансовый 10" xfId="20"/>
    <cellStyle name="Финансовый 10 2" xfId="199"/>
    <cellStyle name="Финансовый 10 3" xfId="200"/>
    <cellStyle name="Финансовый 10 4" xfId="201"/>
    <cellStyle name="Финансовый 10 5" xfId="202"/>
    <cellStyle name="Финансовый 11" xfId="22"/>
    <cellStyle name="Финансовый 11 2" xfId="203"/>
    <cellStyle name="Финансовый 11 3" xfId="204"/>
    <cellStyle name="Финансовый 11 4" xfId="205"/>
    <cellStyle name="Финансовый 11 5" xfId="206"/>
    <cellStyle name="Финансовый 12" xfId="24"/>
    <cellStyle name="Финансовый 12 2" xfId="207"/>
    <cellStyle name="Финансовый 12 3" xfId="208"/>
    <cellStyle name="Финансовый 12 4" xfId="209"/>
    <cellStyle name="Финансовый 12 5" xfId="210"/>
    <cellStyle name="Финансовый 13" xfId="26"/>
    <cellStyle name="Финансовый 13 2" xfId="211"/>
    <cellStyle name="Финансовый 13 3" xfId="212"/>
    <cellStyle name="Финансовый 13 4" xfId="213"/>
    <cellStyle name="Финансовый 13 5" xfId="214"/>
    <cellStyle name="Финансовый 14" xfId="28"/>
    <cellStyle name="Финансовый 14 2" xfId="215"/>
    <cellStyle name="Финансовый 14 3" xfId="216"/>
    <cellStyle name="Финансовый 14 4" xfId="217"/>
    <cellStyle name="Финансовый 14 5" xfId="218"/>
    <cellStyle name="Финансовый 15" xfId="30"/>
    <cellStyle name="Финансовый 15 2" xfId="219"/>
    <cellStyle name="Финансовый 15 3" xfId="220"/>
    <cellStyle name="Финансовый 15 4" xfId="221"/>
    <cellStyle name="Финансовый 15 5" xfId="222"/>
    <cellStyle name="Финансовый 16" xfId="32"/>
    <cellStyle name="Финансовый 16 2" xfId="223"/>
    <cellStyle name="Финансовый 16 3" xfId="224"/>
    <cellStyle name="Финансовый 16 4" xfId="225"/>
    <cellStyle name="Финансовый 16 5" xfId="226"/>
    <cellStyle name="Финансовый 17" xfId="34"/>
    <cellStyle name="Финансовый 17 2" xfId="227"/>
    <cellStyle name="Финансовый 17 3" xfId="228"/>
    <cellStyle name="Финансовый 17 4" xfId="229"/>
    <cellStyle name="Финансовый 17 5" xfId="230"/>
    <cellStyle name="Финансовый 18" xfId="36"/>
    <cellStyle name="Финансовый 18 2" xfId="231"/>
    <cellStyle name="Финансовый 18 3" xfId="232"/>
    <cellStyle name="Финансовый 18 4" xfId="233"/>
    <cellStyle name="Финансовый 18 5" xfId="234"/>
    <cellStyle name="Финансовый 19" xfId="38"/>
    <cellStyle name="Финансовый 19 2" xfId="235"/>
    <cellStyle name="Финансовый 19 3" xfId="236"/>
    <cellStyle name="Финансовый 19 4" xfId="237"/>
    <cellStyle name="Финансовый 19 5" xfId="238"/>
    <cellStyle name="Финансовый 2" xfId="3"/>
    <cellStyle name="Финансовый 2 2" xfId="239"/>
    <cellStyle name="Финансовый 2 3" xfId="240"/>
    <cellStyle name="Финансовый 2 4" xfId="241"/>
    <cellStyle name="Финансовый 2 5" xfId="242"/>
    <cellStyle name="Финансовый 20" xfId="40"/>
    <cellStyle name="Финансовый 20 2" xfId="243"/>
    <cellStyle name="Финансовый 20 3" xfId="244"/>
    <cellStyle name="Финансовый 20 4" xfId="245"/>
    <cellStyle name="Финансовый 20 5" xfId="246"/>
    <cellStyle name="Финансовый 21" xfId="42"/>
    <cellStyle name="Финансовый 21 2" xfId="247"/>
    <cellStyle name="Финансовый 21 3" xfId="248"/>
    <cellStyle name="Финансовый 21 4" xfId="249"/>
    <cellStyle name="Финансовый 21 5" xfId="250"/>
    <cellStyle name="Финансовый 22" xfId="44"/>
    <cellStyle name="Финансовый 22 2" xfId="251"/>
    <cellStyle name="Финансовый 22 3" xfId="252"/>
    <cellStyle name="Финансовый 22 4" xfId="253"/>
    <cellStyle name="Финансовый 22 5" xfId="254"/>
    <cellStyle name="Финансовый 23" xfId="46"/>
    <cellStyle name="Финансовый 23 2" xfId="255"/>
    <cellStyle name="Финансовый 23 3" xfId="256"/>
    <cellStyle name="Финансовый 23 4" xfId="257"/>
    <cellStyle name="Финансовый 23 5" xfId="258"/>
    <cellStyle name="Финансовый 24" xfId="48"/>
    <cellStyle name="Финансовый 24 2" xfId="259"/>
    <cellStyle name="Финансовый 24 3" xfId="260"/>
    <cellStyle name="Финансовый 24 4" xfId="261"/>
    <cellStyle name="Финансовый 24 5" xfId="262"/>
    <cellStyle name="Финансовый 25" xfId="51"/>
    <cellStyle name="Финансовый 25 2" xfId="263"/>
    <cellStyle name="Финансовый 25 3" xfId="264"/>
    <cellStyle name="Финансовый 25 4" xfId="265"/>
    <cellStyle name="Финансовый 25 5" xfId="266"/>
    <cellStyle name="Финансовый 26" xfId="53"/>
    <cellStyle name="Финансовый 26 2" xfId="267"/>
    <cellStyle name="Финансовый 26 3" xfId="268"/>
    <cellStyle name="Финансовый 26 4" xfId="269"/>
    <cellStyle name="Финансовый 26 5" xfId="270"/>
    <cellStyle name="Финансовый 27" xfId="55"/>
    <cellStyle name="Финансовый 27 2" xfId="271"/>
    <cellStyle name="Финансовый 27 3" xfId="272"/>
    <cellStyle name="Финансовый 27 4" xfId="273"/>
    <cellStyle name="Финансовый 27 5" xfId="274"/>
    <cellStyle name="Финансовый 28" xfId="57"/>
    <cellStyle name="Финансовый 28 2" xfId="275"/>
    <cellStyle name="Финансовый 28 3" xfId="276"/>
    <cellStyle name="Финансовый 28 4" xfId="277"/>
    <cellStyle name="Финансовый 28 5" xfId="278"/>
    <cellStyle name="Финансовый 29" xfId="59"/>
    <cellStyle name="Финансовый 29 2" xfId="279"/>
    <cellStyle name="Финансовый 29 3" xfId="280"/>
    <cellStyle name="Финансовый 29 4" xfId="281"/>
    <cellStyle name="Финансовый 29 5" xfId="282"/>
    <cellStyle name="Финансовый 3" xfId="5"/>
    <cellStyle name="Финансовый 3 2" xfId="283"/>
    <cellStyle name="Финансовый 3 2 2" xfId="284"/>
    <cellStyle name="Финансовый 3 2 3" xfId="285"/>
    <cellStyle name="Финансовый 3 3" xfId="286"/>
    <cellStyle name="Финансовый 3 4" xfId="287"/>
    <cellStyle name="Финансовый 3 5" xfId="288"/>
    <cellStyle name="Финансовый 30" xfId="61"/>
    <cellStyle name="Финансовый 30 2" xfId="289"/>
    <cellStyle name="Финансовый 30 3" xfId="290"/>
    <cellStyle name="Финансовый 30 4" xfId="291"/>
    <cellStyle name="Финансовый 30 5" xfId="292"/>
    <cellStyle name="Финансовый 31" xfId="64"/>
    <cellStyle name="Финансовый 4" xfId="7"/>
    <cellStyle name="Финансовый 4 2" xfId="293"/>
    <cellStyle name="Финансовый 4 3" xfId="294"/>
    <cellStyle name="Финансовый 4 4" xfId="295"/>
    <cellStyle name="Финансовый 4 5" xfId="296"/>
    <cellStyle name="Финансовый 5" xfId="9"/>
    <cellStyle name="Финансовый 5 2" xfId="297"/>
    <cellStyle name="Финансовый 5 3" xfId="298"/>
    <cellStyle name="Финансовый 5 4" xfId="299"/>
    <cellStyle name="Финансовый 5 5" xfId="300"/>
    <cellStyle name="Финансовый 6" xfId="11"/>
    <cellStyle name="Финансовый 6 2" xfId="301"/>
    <cellStyle name="Финансовый 6 3" xfId="302"/>
    <cellStyle name="Финансовый 6 4" xfId="303"/>
    <cellStyle name="Финансовый 6 5" xfId="304"/>
    <cellStyle name="Финансовый 7" xfId="13"/>
    <cellStyle name="Финансовый 7 2" xfId="305"/>
    <cellStyle name="Финансовый 7 3" xfId="306"/>
    <cellStyle name="Финансовый 7 4" xfId="307"/>
    <cellStyle name="Финансовый 7 5" xfId="308"/>
    <cellStyle name="Финансовый 8" xfId="15"/>
    <cellStyle name="Финансовый 8 2" xfId="309"/>
    <cellStyle name="Финансовый 8 3" xfId="310"/>
    <cellStyle name="Финансовый 8 4" xfId="311"/>
    <cellStyle name="Финансовый 8 5" xfId="312"/>
    <cellStyle name="Финансовый 9" xfId="18"/>
    <cellStyle name="Финансовый 9 2" xfId="313"/>
    <cellStyle name="Финансовый 9 3" xfId="314"/>
    <cellStyle name="Финансовый 9 4" xfId="315"/>
    <cellStyle name="Финансовый 9 5" xfId="3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2"/>
  <sheetViews>
    <sheetView tabSelected="1" topLeftCell="A58" zoomScaleNormal="100" workbookViewId="0">
      <selection activeCell="F10" sqref="F10:F13"/>
    </sheetView>
  </sheetViews>
  <sheetFormatPr defaultRowHeight="15" outlineLevelRow="2" x14ac:dyDescent="0.25"/>
  <cols>
    <col min="1" max="1" width="9.140625" style="46"/>
    <col min="2" max="2" width="68.140625" style="23" customWidth="1"/>
    <col min="3" max="3" width="13.85546875" style="45" customWidth="1"/>
    <col min="4" max="4" width="11.140625" style="24" customWidth="1"/>
    <col min="5" max="5" width="12.7109375" style="24" customWidth="1"/>
    <col min="6" max="6" width="29.28515625" style="58" customWidth="1"/>
    <col min="7" max="16384" width="9.140625" style="1"/>
  </cols>
  <sheetData>
    <row r="3" spans="1:7" ht="15.75" customHeight="1" x14ac:dyDescent="0.25">
      <c r="A3" s="112" t="s">
        <v>4</v>
      </c>
      <c r="B3" s="112"/>
      <c r="C3" s="112"/>
      <c r="D3" s="112"/>
      <c r="E3" s="112"/>
    </row>
    <row r="4" spans="1:7" ht="15" customHeight="1" x14ac:dyDescent="0.25">
      <c r="A4" s="112" t="s">
        <v>48</v>
      </c>
      <c r="B4" s="112"/>
      <c r="C4" s="112"/>
      <c r="D4" s="112"/>
      <c r="E4" s="112"/>
    </row>
    <row r="5" spans="1:7" ht="17.25" customHeight="1" x14ac:dyDescent="0.25">
      <c r="A5" s="113" t="s">
        <v>59</v>
      </c>
      <c r="B5" s="113"/>
      <c r="C5" s="113"/>
      <c r="D5" s="113"/>
      <c r="E5" s="113"/>
    </row>
    <row r="6" spans="1:7" ht="17.25" customHeight="1" x14ac:dyDescent="0.25">
      <c r="A6" s="78"/>
      <c r="B6" s="78"/>
      <c r="C6" s="78"/>
      <c r="D6" s="78"/>
      <c r="E6" s="78"/>
    </row>
    <row r="7" spans="1:7" x14ac:dyDescent="0.25">
      <c r="B7" s="80" t="s">
        <v>56</v>
      </c>
      <c r="C7" s="92">
        <v>5140</v>
      </c>
      <c r="D7" s="24" t="s">
        <v>3</v>
      </c>
    </row>
    <row r="8" spans="1:7" ht="39" customHeight="1" x14ac:dyDescent="0.25">
      <c r="A8" s="114" t="s">
        <v>5</v>
      </c>
      <c r="B8" s="115"/>
      <c r="C8" s="115"/>
      <c r="D8" s="115"/>
      <c r="E8" s="116"/>
    </row>
    <row r="9" spans="1:7" x14ac:dyDescent="0.25">
      <c r="A9" s="83">
        <v>1</v>
      </c>
      <c r="B9" s="117" t="s">
        <v>57</v>
      </c>
      <c r="C9" s="118"/>
      <c r="D9" s="95">
        <v>2484120.21</v>
      </c>
      <c r="E9" s="96"/>
    </row>
    <row r="10" spans="1:7" ht="30" x14ac:dyDescent="0.25">
      <c r="A10" s="47">
        <v>2</v>
      </c>
      <c r="B10" s="77" t="s">
        <v>6</v>
      </c>
      <c r="C10" s="33"/>
      <c r="D10" s="108">
        <f>D11+D12+D13</f>
        <v>1936016.96</v>
      </c>
      <c r="E10" s="108"/>
      <c r="F10" s="67"/>
      <c r="G10" s="67"/>
    </row>
    <row r="11" spans="1:7" x14ac:dyDescent="0.25">
      <c r="A11" s="48" t="s">
        <v>14</v>
      </c>
      <c r="B11" s="26" t="s">
        <v>15</v>
      </c>
      <c r="C11" s="34"/>
      <c r="D11" s="102">
        <v>1921951.92</v>
      </c>
      <c r="E11" s="103"/>
    </row>
    <row r="12" spans="1:7" x14ac:dyDescent="0.25">
      <c r="A12" s="48" t="s">
        <v>16</v>
      </c>
      <c r="B12" s="26" t="s">
        <v>13</v>
      </c>
      <c r="C12" s="34"/>
      <c r="D12" s="102">
        <v>0</v>
      </c>
      <c r="E12" s="103"/>
    </row>
    <row r="13" spans="1:7" x14ac:dyDescent="0.25">
      <c r="A13" s="48" t="s">
        <v>17</v>
      </c>
      <c r="B13" s="26" t="s">
        <v>7</v>
      </c>
      <c r="C13" s="34"/>
      <c r="D13" s="102">
        <v>14065.04</v>
      </c>
      <c r="E13" s="103"/>
    </row>
    <row r="14" spans="1:7" ht="30.75" customHeight="1" x14ac:dyDescent="0.25">
      <c r="A14" s="47">
        <v>3</v>
      </c>
      <c r="B14" s="109" t="s">
        <v>22</v>
      </c>
      <c r="C14" s="109"/>
      <c r="D14" s="110">
        <f>D15+D16+D17</f>
        <v>1911639.43</v>
      </c>
      <c r="E14" s="111"/>
    </row>
    <row r="15" spans="1:7" x14ac:dyDescent="0.25">
      <c r="A15" s="48" t="s">
        <v>18</v>
      </c>
      <c r="B15" s="26" t="s">
        <v>15</v>
      </c>
      <c r="C15" s="34"/>
      <c r="D15" s="102">
        <v>1897574.39</v>
      </c>
      <c r="E15" s="103"/>
    </row>
    <row r="16" spans="1:7" x14ac:dyDescent="0.25">
      <c r="A16" s="48" t="s">
        <v>19</v>
      </c>
      <c r="B16" s="26" t="s">
        <v>13</v>
      </c>
      <c r="C16" s="34"/>
      <c r="D16" s="102">
        <v>0</v>
      </c>
      <c r="E16" s="103"/>
    </row>
    <row r="17" spans="1:8" x14ac:dyDescent="0.25">
      <c r="A17" s="48" t="s">
        <v>20</v>
      </c>
      <c r="B17" s="26" t="s">
        <v>7</v>
      </c>
      <c r="C17" s="34"/>
      <c r="D17" s="102">
        <f>D13</f>
        <v>14065.04</v>
      </c>
      <c r="E17" s="103"/>
    </row>
    <row r="18" spans="1:8" x14ac:dyDescent="0.25">
      <c r="A18" s="48">
        <v>4</v>
      </c>
      <c r="B18" s="26" t="s">
        <v>101</v>
      </c>
      <c r="C18" s="34"/>
      <c r="D18" s="93">
        <f>D10-D14</f>
        <v>24377.530000000028</v>
      </c>
      <c r="E18" s="94"/>
    </row>
    <row r="19" spans="1:8" ht="30" customHeight="1" x14ac:dyDescent="0.25">
      <c r="A19" s="47">
        <v>5</v>
      </c>
      <c r="B19" s="104" t="s">
        <v>23</v>
      </c>
      <c r="C19" s="105"/>
      <c r="D19" s="106">
        <f>C94</f>
        <v>2225382.6360000004</v>
      </c>
      <c r="E19" s="107"/>
    </row>
    <row r="20" spans="1:8" x14ac:dyDescent="0.25">
      <c r="A20" s="48">
        <v>6</v>
      </c>
      <c r="B20" s="26" t="s">
        <v>102</v>
      </c>
      <c r="C20" s="34"/>
      <c r="D20" s="93">
        <f>D10-D19</f>
        <v>-289365.67600000044</v>
      </c>
      <c r="E20" s="94"/>
    </row>
    <row r="21" spans="1:8" x14ac:dyDescent="0.25">
      <c r="A21" s="83">
        <v>7</v>
      </c>
      <c r="B21" s="84" t="s">
        <v>58</v>
      </c>
      <c r="C21" s="85"/>
      <c r="D21" s="95">
        <f>D9+D10-D19</f>
        <v>2194754.5339999995</v>
      </c>
      <c r="E21" s="96"/>
    </row>
    <row r="22" spans="1:8" x14ac:dyDescent="0.25">
      <c r="A22" s="48"/>
      <c r="B22" s="25"/>
      <c r="C22" s="35"/>
      <c r="D22" s="97"/>
      <c r="E22" s="98"/>
    </row>
    <row r="23" spans="1:8" ht="21.75" customHeight="1" x14ac:dyDescent="0.25">
      <c r="A23" s="99" t="s">
        <v>8</v>
      </c>
      <c r="B23" s="100"/>
      <c r="C23" s="100"/>
      <c r="D23" s="100"/>
      <c r="E23" s="101"/>
    </row>
    <row r="24" spans="1:8" ht="73.5" customHeight="1" x14ac:dyDescent="0.25">
      <c r="A24" s="48" t="s">
        <v>21</v>
      </c>
      <c r="B24" s="79" t="s">
        <v>0</v>
      </c>
      <c r="C24" s="36" t="s">
        <v>9</v>
      </c>
      <c r="D24" s="27" t="s">
        <v>10</v>
      </c>
      <c r="E24" s="28" t="s">
        <v>1</v>
      </c>
    </row>
    <row r="25" spans="1:8" x14ac:dyDescent="0.25">
      <c r="A25" s="50">
        <v>1</v>
      </c>
      <c r="B25" s="2" t="s">
        <v>34</v>
      </c>
      <c r="C25" s="37">
        <f>SUM(C26:C27)</f>
        <v>334120.56</v>
      </c>
      <c r="D25" s="3"/>
      <c r="E25" s="3"/>
    </row>
    <row r="26" spans="1:8" s="8" customFormat="1" x14ac:dyDescent="0.25">
      <c r="A26" s="82" t="s">
        <v>24</v>
      </c>
      <c r="B26" s="86" t="s">
        <v>147</v>
      </c>
      <c r="C26" s="87">
        <v>154200</v>
      </c>
      <c r="D26" s="86" t="s">
        <v>3</v>
      </c>
      <c r="E26" s="87">
        <v>30840</v>
      </c>
      <c r="F26" s="74"/>
      <c r="G26" s="7"/>
      <c r="H26" s="7"/>
    </row>
    <row r="27" spans="1:8" s="8" customFormat="1" x14ac:dyDescent="0.25">
      <c r="A27" s="82" t="s">
        <v>95</v>
      </c>
      <c r="B27" s="86" t="s">
        <v>148</v>
      </c>
      <c r="C27" s="87">
        <v>179920.56</v>
      </c>
      <c r="D27" s="86" t="s">
        <v>3</v>
      </c>
      <c r="E27" s="87">
        <v>30840</v>
      </c>
      <c r="F27" s="74"/>
      <c r="G27" s="7"/>
      <c r="H27" s="7"/>
    </row>
    <row r="28" spans="1:8" s="9" customFormat="1" ht="28.5" x14ac:dyDescent="0.25">
      <c r="A28" s="50">
        <v>2</v>
      </c>
      <c r="B28" s="2" t="s">
        <v>35</v>
      </c>
      <c r="C28" s="37">
        <f>SUM(C29:C30)</f>
        <v>164482.07999999999</v>
      </c>
      <c r="D28" s="3"/>
      <c r="E28" s="3"/>
      <c r="F28" s="75"/>
    </row>
    <row r="29" spans="1:8" s="8" customFormat="1" x14ac:dyDescent="0.25">
      <c r="A29" s="82" t="s">
        <v>14</v>
      </c>
      <c r="B29" s="86" t="s">
        <v>143</v>
      </c>
      <c r="C29" s="87">
        <v>74531.039999999994</v>
      </c>
      <c r="D29" s="86" t="s">
        <v>3</v>
      </c>
      <c r="E29" s="87">
        <v>30840</v>
      </c>
      <c r="F29" s="74"/>
      <c r="G29" s="7"/>
      <c r="H29" s="7"/>
    </row>
    <row r="30" spans="1:8" s="8" customFormat="1" x14ac:dyDescent="0.25">
      <c r="A30" s="82" t="s">
        <v>16</v>
      </c>
      <c r="B30" s="86" t="s">
        <v>144</v>
      </c>
      <c r="C30" s="87">
        <v>89951.039999999994</v>
      </c>
      <c r="D30" s="86" t="s">
        <v>3</v>
      </c>
      <c r="E30" s="87">
        <v>30840</v>
      </c>
      <c r="F30" s="74"/>
      <c r="G30" s="7"/>
      <c r="H30" s="7"/>
    </row>
    <row r="31" spans="1:8" s="9" customFormat="1" x14ac:dyDescent="0.25">
      <c r="A31" s="50">
        <v>3</v>
      </c>
      <c r="B31" s="2" t="s">
        <v>36</v>
      </c>
      <c r="C31" s="37"/>
      <c r="D31" s="30"/>
      <c r="E31" s="3"/>
      <c r="F31" s="75"/>
    </row>
    <row r="32" spans="1:8" s="9" customFormat="1" ht="28.5" x14ac:dyDescent="0.25">
      <c r="A32" s="50">
        <v>4</v>
      </c>
      <c r="B32" s="2" t="s">
        <v>37</v>
      </c>
      <c r="C32" s="37">
        <f>SUM(C33:C40)</f>
        <v>49603.060000000005</v>
      </c>
      <c r="D32" s="3"/>
      <c r="E32" s="3"/>
      <c r="F32" s="75"/>
    </row>
    <row r="33" spans="1:8" s="8" customFormat="1" x14ac:dyDescent="0.25">
      <c r="A33" s="82" t="s">
        <v>25</v>
      </c>
      <c r="B33" s="86" t="s">
        <v>111</v>
      </c>
      <c r="C33" s="87">
        <v>4626</v>
      </c>
      <c r="D33" s="86" t="s">
        <v>3</v>
      </c>
      <c r="E33" s="87">
        <v>30840</v>
      </c>
      <c r="F33" s="74"/>
      <c r="G33" s="7"/>
      <c r="H33" s="7"/>
    </row>
    <row r="34" spans="1:8" s="8" customFormat="1" x14ac:dyDescent="0.25">
      <c r="A34" s="82" t="s">
        <v>26</v>
      </c>
      <c r="B34" s="86" t="s">
        <v>112</v>
      </c>
      <c r="C34" s="87">
        <v>3855</v>
      </c>
      <c r="D34" s="86" t="s">
        <v>3</v>
      </c>
      <c r="E34" s="87">
        <v>30840</v>
      </c>
      <c r="F34" s="74"/>
      <c r="G34" s="7"/>
      <c r="H34" s="7"/>
    </row>
    <row r="35" spans="1:8" s="8" customFormat="1" x14ac:dyDescent="0.25">
      <c r="A35" s="82" t="s">
        <v>27</v>
      </c>
      <c r="B35" s="86" t="s">
        <v>127</v>
      </c>
      <c r="C35" s="87">
        <v>2057.0300000000002</v>
      </c>
      <c r="D35" s="86" t="s">
        <v>3</v>
      </c>
      <c r="E35" s="87">
        <v>30840</v>
      </c>
      <c r="F35" s="74"/>
      <c r="G35" s="7"/>
      <c r="H35" s="7"/>
    </row>
    <row r="36" spans="1:8" s="8" customFormat="1" x14ac:dyDescent="0.25">
      <c r="A36" s="82" t="s">
        <v>28</v>
      </c>
      <c r="B36" s="86" t="s">
        <v>128</v>
      </c>
      <c r="C36" s="87">
        <v>2313</v>
      </c>
      <c r="D36" s="86" t="s">
        <v>3</v>
      </c>
      <c r="E36" s="87">
        <v>30840</v>
      </c>
      <c r="F36" s="74"/>
      <c r="G36" s="7"/>
      <c r="H36" s="7"/>
    </row>
    <row r="37" spans="1:8" s="8" customFormat="1" x14ac:dyDescent="0.25">
      <c r="A37" s="82" t="s">
        <v>96</v>
      </c>
      <c r="B37" s="86" t="s">
        <v>152</v>
      </c>
      <c r="C37" s="87">
        <v>3599.03</v>
      </c>
      <c r="D37" s="86" t="s">
        <v>3</v>
      </c>
      <c r="E37" s="87">
        <v>30840</v>
      </c>
      <c r="F37" s="74"/>
      <c r="G37" s="7"/>
      <c r="H37" s="7"/>
    </row>
    <row r="38" spans="1:8" s="8" customFormat="1" x14ac:dyDescent="0.25">
      <c r="A38" s="82" t="s">
        <v>97</v>
      </c>
      <c r="B38" s="86" t="s">
        <v>153</v>
      </c>
      <c r="C38" s="87">
        <v>3339.97</v>
      </c>
      <c r="D38" s="86" t="s">
        <v>3</v>
      </c>
      <c r="E38" s="87">
        <v>30840</v>
      </c>
      <c r="F38" s="74"/>
      <c r="G38" s="7"/>
      <c r="H38" s="7"/>
    </row>
    <row r="39" spans="1:8" s="8" customFormat="1" ht="30" x14ac:dyDescent="0.25">
      <c r="A39" s="82" t="s">
        <v>98</v>
      </c>
      <c r="B39" s="88" t="s">
        <v>155</v>
      </c>
      <c r="C39" s="89">
        <v>14393.03</v>
      </c>
      <c r="D39" s="88" t="s">
        <v>3</v>
      </c>
      <c r="E39" s="89">
        <v>30840</v>
      </c>
      <c r="F39" s="74"/>
      <c r="G39" s="7"/>
      <c r="H39" s="7"/>
    </row>
    <row r="40" spans="1:8" s="8" customFormat="1" ht="30" x14ac:dyDescent="0.25">
      <c r="A40" s="82" t="s">
        <v>99</v>
      </c>
      <c r="B40" s="88" t="s">
        <v>156</v>
      </c>
      <c r="C40" s="89">
        <v>15420</v>
      </c>
      <c r="D40" s="88" t="s">
        <v>3</v>
      </c>
      <c r="E40" s="89">
        <v>30840</v>
      </c>
      <c r="F40" s="74"/>
      <c r="G40" s="7"/>
      <c r="H40" s="7"/>
    </row>
    <row r="41" spans="1:8" ht="42.75" outlineLevel="1" x14ac:dyDescent="0.25">
      <c r="A41" s="50">
        <v>5</v>
      </c>
      <c r="B41" s="81" t="s">
        <v>83</v>
      </c>
      <c r="C41" s="39">
        <f>SUM(C42:C65)</f>
        <v>943590.41999999993</v>
      </c>
      <c r="D41" s="10"/>
      <c r="E41" s="10"/>
      <c r="G41" s="4"/>
    </row>
    <row r="42" spans="1:8" outlineLevel="1" x14ac:dyDescent="0.25">
      <c r="A42" s="48" t="s">
        <v>29</v>
      </c>
      <c r="B42" s="86" t="s">
        <v>104</v>
      </c>
      <c r="C42" s="87">
        <v>2681.59</v>
      </c>
      <c r="D42" s="86" t="s">
        <v>55</v>
      </c>
      <c r="E42" s="87">
        <v>1</v>
      </c>
      <c r="G42" s="4"/>
    </row>
    <row r="43" spans="1:8" s="15" customFormat="1" outlineLevel="2" x14ac:dyDescent="0.25">
      <c r="A43" s="48" t="s">
        <v>60</v>
      </c>
      <c r="B43" s="86" t="s">
        <v>105</v>
      </c>
      <c r="C43" s="87">
        <v>20997.59</v>
      </c>
      <c r="D43" s="86" t="s">
        <v>106</v>
      </c>
      <c r="E43" s="87">
        <v>1</v>
      </c>
      <c r="F43" s="76"/>
    </row>
    <row r="44" spans="1:8" s="15" customFormat="1" outlineLevel="2" x14ac:dyDescent="0.25">
      <c r="A44" s="48" t="s">
        <v>61</v>
      </c>
      <c r="B44" s="86" t="s">
        <v>107</v>
      </c>
      <c r="C44" s="87">
        <v>14932.26</v>
      </c>
      <c r="D44" s="86" t="s">
        <v>49</v>
      </c>
      <c r="E44" s="87">
        <v>3</v>
      </c>
      <c r="F44" s="76"/>
    </row>
    <row r="45" spans="1:8" s="15" customFormat="1" outlineLevel="2" x14ac:dyDescent="0.25">
      <c r="A45" s="48" t="s">
        <v>62</v>
      </c>
      <c r="B45" s="86" t="s">
        <v>108</v>
      </c>
      <c r="C45" s="87">
        <v>5482.44</v>
      </c>
      <c r="D45" s="86" t="s">
        <v>49</v>
      </c>
      <c r="E45" s="87">
        <v>1</v>
      </c>
      <c r="F45" s="76"/>
    </row>
    <row r="46" spans="1:8" s="15" customFormat="1" outlineLevel="2" x14ac:dyDescent="0.25">
      <c r="A46" s="48" t="s">
        <v>63</v>
      </c>
      <c r="B46" s="86" t="s">
        <v>115</v>
      </c>
      <c r="C46" s="87">
        <v>2803.42</v>
      </c>
      <c r="D46" s="86" t="s">
        <v>49</v>
      </c>
      <c r="E46" s="87">
        <v>2</v>
      </c>
      <c r="F46" s="76"/>
    </row>
    <row r="47" spans="1:8" s="15" customFormat="1" outlineLevel="2" x14ac:dyDescent="0.25">
      <c r="A47" s="48" t="s">
        <v>64</v>
      </c>
      <c r="B47" s="86" t="s">
        <v>117</v>
      </c>
      <c r="C47" s="87">
        <v>1022.2</v>
      </c>
      <c r="D47" s="86" t="s">
        <v>49</v>
      </c>
      <c r="E47" s="87">
        <v>1</v>
      </c>
      <c r="F47" s="76"/>
    </row>
    <row r="48" spans="1:8" s="15" customFormat="1" outlineLevel="2" x14ac:dyDescent="0.25">
      <c r="A48" s="48" t="s">
        <v>65</v>
      </c>
      <c r="B48" s="86" t="s">
        <v>118</v>
      </c>
      <c r="C48" s="87">
        <v>2502.6999999999998</v>
      </c>
      <c r="D48" s="86" t="s">
        <v>49</v>
      </c>
      <c r="E48" s="87">
        <v>2</v>
      </c>
      <c r="F48" s="76"/>
    </row>
    <row r="49" spans="1:6" s="15" customFormat="1" outlineLevel="2" x14ac:dyDescent="0.25">
      <c r="A49" s="48" t="s">
        <v>66</v>
      </c>
      <c r="B49" s="86" t="s">
        <v>119</v>
      </c>
      <c r="C49" s="87">
        <v>33980.58</v>
      </c>
      <c r="D49" s="86" t="s">
        <v>49</v>
      </c>
      <c r="E49" s="87">
        <v>18</v>
      </c>
      <c r="F49" s="76"/>
    </row>
    <row r="50" spans="1:6" s="15" customFormat="1" outlineLevel="2" x14ac:dyDescent="0.25">
      <c r="A50" s="48" t="s">
        <v>67</v>
      </c>
      <c r="B50" s="86" t="s">
        <v>120</v>
      </c>
      <c r="C50" s="87">
        <v>233438.82</v>
      </c>
      <c r="D50" s="86" t="s">
        <v>55</v>
      </c>
      <c r="E50" s="87">
        <v>1</v>
      </c>
      <c r="F50" s="76"/>
    </row>
    <row r="51" spans="1:6" s="15" customFormat="1" ht="30" outlineLevel="2" x14ac:dyDescent="0.25">
      <c r="A51" s="48" t="s">
        <v>68</v>
      </c>
      <c r="B51" s="88" t="s">
        <v>123</v>
      </c>
      <c r="C51" s="89">
        <v>24921.37</v>
      </c>
      <c r="D51" s="88" t="s">
        <v>3</v>
      </c>
      <c r="E51" s="89">
        <v>18570.32</v>
      </c>
      <c r="F51" s="76"/>
    </row>
    <row r="52" spans="1:6" s="15" customFormat="1" ht="30" outlineLevel="2" x14ac:dyDescent="0.25">
      <c r="A52" s="48" t="s">
        <v>69</v>
      </c>
      <c r="B52" s="88" t="s">
        <v>124</v>
      </c>
      <c r="C52" s="89">
        <v>43947</v>
      </c>
      <c r="D52" s="88" t="s">
        <v>3</v>
      </c>
      <c r="E52" s="89">
        <v>30840</v>
      </c>
      <c r="F52" s="76"/>
    </row>
    <row r="53" spans="1:6" s="15" customFormat="1" outlineLevel="2" x14ac:dyDescent="0.25">
      <c r="A53" s="48" t="s">
        <v>70</v>
      </c>
      <c r="B53" s="86" t="s">
        <v>129</v>
      </c>
      <c r="C53" s="87">
        <v>61371.199999999997</v>
      </c>
      <c r="D53" s="86" t="s">
        <v>53</v>
      </c>
      <c r="E53" s="87">
        <v>40</v>
      </c>
      <c r="F53" s="76"/>
    </row>
    <row r="54" spans="1:6" s="15" customFormat="1" outlineLevel="2" x14ac:dyDescent="0.25">
      <c r="A54" s="48" t="s">
        <v>71</v>
      </c>
      <c r="B54" s="86" t="s">
        <v>131</v>
      </c>
      <c r="C54" s="87">
        <v>5438.75</v>
      </c>
      <c r="D54" s="86" t="s">
        <v>52</v>
      </c>
      <c r="E54" s="87">
        <v>19</v>
      </c>
      <c r="F54" s="76"/>
    </row>
    <row r="55" spans="1:6" s="15" customFormat="1" outlineLevel="2" x14ac:dyDescent="0.25">
      <c r="A55" s="48" t="s">
        <v>72</v>
      </c>
      <c r="B55" s="86" t="s">
        <v>132</v>
      </c>
      <c r="C55" s="87">
        <v>1445.9</v>
      </c>
      <c r="D55" s="86" t="s">
        <v>51</v>
      </c>
      <c r="E55" s="87">
        <v>1</v>
      </c>
      <c r="F55" s="76"/>
    </row>
    <row r="56" spans="1:6" s="15" customFormat="1" outlineLevel="2" x14ac:dyDescent="0.25">
      <c r="A56" s="48" t="s">
        <v>73</v>
      </c>
      <c r="B56" s="86" t="s">
        <v>133</v>
      </c>
      <c r="C56" s="87">
        <v>167537.66</v>
      </c>
      <c r="D56" s="86" t="s">
        <v>50</v>
      </c>
      <c r="E56" s="87">
        <v>1</v>
      </c>
      <c r="F56" s="76"/>
    </row>
    <row r="57" spans="1:6" s="15" customFormat="1" outlineLevel="2" x14ac:dyDescent="0.25">
      <c r="A57" s="48" t="s">
        <v>74</v>
      </c>
      <c r="B57" s="86" t="s">
        <v>134</v>
      </c>
      <c r="C57" s="87">
        <v>63468.28</v>
      </c>
      <c r="D57" s="86" t="s">
        <v>135</v>
      </c>
      <c r="E57" s="87">
        <v>1</v>
      </c>
      <c r="F57" s="76"/>
    </row>
    <row r="58" spans="1:6" s="15" customFormat="1" outlineLevel="2" x14ac:dyDescent="0.25">
      <c r="A58" s="48" t="s">
        <v>75</v>
      </c>
      <c r="B58" s="86" t="s">
        <v>136</v>
      </c>
      <c r="C58" s="87">
        <v>76310.679999999993</v>
      </c>
      <c r="D58" s="86" t="s">
        <v>135</v>
      </c>
      <c r="E58" s="87">
        <v>1</v>
      </c>
      <c r="F58" s="76"/>
    </row>
    <row r="59" spans="1:6" s="15" customFormat="1" outlineLevel="2" x14ac:dyDescent="0.25">
      <c r="A59" s="48" t="s">
        <v>76</v>
      </c>
      <c r="B59" s="86" t="s">
        <v>137</v>
      </c>
      <c r="C59" s="87">
        <v>102622.51</v>
      </c>
      <c r="D59" s="86" t="s">
        <v>135</v>
      </c>
      <c r="E59" s="87">
        <v>1</v>
      </c>
      <c r="F59" s="76"/>
    </row>
    <row r="60" spans="1:6" s="15" customFormat="1" outlineLevel="2" x14ac:dyDescent="0.25">
      <c r="A60" s="48" t="s">
        <v>77</v>
      </c>
      <c r="B60" s="86" t="s">
        <v>138</v>
      </c>
      <c r="C60" s="87">
        <v>7578.13</v>
      </c>
      <c r="D60" s="86" t="s">
        <v>135</v>
      </c>
      <c r="E60" s="87">
        <v>1</v>
      </c>
      <c r="F60" s="76"/>
    </row>
    <row r="61" spans="1:6" s="15" customFormat="1" outlineLevel="2" x14ac:dyDescent="0.25">
      <c r="A61" s="48" t="s">
        <v>78</v>
      </c>
      <c r="B61" s="86" t="s">
        <v>139</v>
      </c>
      <c r="C61" s="87">
        <v>8175.58</v>
      </c>
      <c r="D61" s="86" t="s">
        <v>49</v>
      </c>
      <c r="E61" s="87">
        <v>2</v>
      </c>
      <c r="F61" s="76"/>
    </row>
    <row r="62" spans="1:6" s="15" customFormat="1" outlineLevel="2" x14ac:dyDescent="0.25">
      <c r="A62" s="48" t="s">
        <v>79</v>
      </c>
      <c r="B62" s="86" t="s">
        <v>140</v>
      </c>
      <c r="C62" s="87">
        <v>9726.44</v>
      </c>
      <c r="D62" s="86" t="s">
        <v>49</v>
      </c>
      <c r="E62" s="87">
        <v>2</v>
      </c>
      <c r="F62" s="76"/>
    </row>
    <row r="63" spans="1:6" s="15" customFormat="1" outlineLevel="2" x14ac:dyDescent="0.25">
      <c r="A63" s="48" t="s">
        <v>80</v>
      </c>
      <c r="B63" s="86" t="s">
        <v>151</v>
      </c>
      <c r="C63" s="87">
        <v>37810.76</v>
      </c>
      <c r="D63" s="86" t="s">
        <v>3</v>
      </c>
      <c r="E63" s="87">
        <v>13</v>
      </c>
      <c r="F63" s="76"/>
    </row>
    <row r="64" spans="1:6" s="15" customFormat="1" outlineLevel="2" x14ac:dyDescent="0.25">
      <c r="A64" s="48" t="s">
        <v>81</v>
      </c>
      <c r="B64" s="88" t="s">
        <v>154</v>
      </c>
      <c r="C64" s="89">
        <v>15394.56</v>
      </c>
      <c r="D64" s="88" t="s">
        <v>52</v>
      </c>
      <c r="E64" s="89">
        <v>4</v>
      </c>
      <c r="F64" s="76"/>
    </row>
    <row r="65" spans="1:8" s="15" customFormat="1" outlineLevel="2" x14ac:dyDescent="0.25">
      <c r="A65" s="48" t="s">
        <v>82</v>
      </c>
      <c r="B65" s="88"/>
      <c r="C65" s="89"/>
      <c r="D65" s="88"/>
      <c r="E65" s="89"/>
      <c r="F65" s="76"/>
    </row>
    <row r="66" spans="1:8" s="15" customFormat="1" ht="28.5" outlineLevel="2" x14ac:dyDescent="0.25">
      <c r="A66" s="64">
        <v>6</v>
      </c>
      <c r="B66" s="2" t="s">
        <v>38</v>
      </c>
      <c r="C66" s="40"/>
      <c r="D66" s="14"/>
      <c r="E66" s="14"/>
      <c r="F66" s="76"/>
    </row>
    <row r="67" spans="1:8" s="15" customFormat="1" ht="28.5" outlineLevel="2" x14ac:dyDescent="0.25">
      <c r="A67" s="65">
        <v>7</v>
      </c>
      <c r="B67" s="2" t="s">
        <v>39</v>
      </c>
      <c r="C67" s="40"/>
      <c r="D67" s="14"/>
      <c r="E67" s="63"/>
      <c r="F67" s="76"/>
    </row>
    <row r="68" spans="1:8" s="15" customFormat="1" outlineLevel="2" x14ac:dyDescent="0.25">
      <c r="A68" s="65">
        <v>8</v>
      </c>
      <c r="B68" s="68" t="s">
        <v>40</v>
      </c>
      <c r="C68" s="69"/>
      <c r="D68" s="70"/>
      <c r="E68" s="70"/>
      <c r="F68" s="76"/>
    </row>
    <row r="69" spans="1:8" s="15" customFormat="1" ht="28.5" outlineLevel="2" x14ac:dyDescent="0.25">
      <c r="A69" s="65">
        <v>9</v>
      </c>
      <c r="B69" s="2" t="s">
        <v>41</v>
      </c>
      <c r="C69" s="40">
        <f>SUM(C70:C71)</f>
        <v>4382.32</v>
      </c>
      <c r="D69" s="14"/>
      <c r="E69" s="14"/>
      <c r="F69" s="76"/>
    </row>
    <row r="70" spans="1:8" s="8" customFormat="1" x14ac:dyDescent="0.25">
      <c r="A70" s="66" t="s">
        <v>84</v>
      </c>
      <c r="B70" s="86" t="s">
        <v>150</v>
      </c>
      <c r="C70" s="87">
        <v>4382.32</v>
      </c>
      <c r="D70" s="86" t="s">
        <v>49</v>
      </c>
      <c r="E70" s="87">
        <v>4</v>
      </c>
      <c r="F70" s="74"/>
      <c r="G70" s="7"/>
      <c r="H70" s="7"/>
    </row>
    <row r="71" spans="1:8" s="8" customFormat="1" x14ac:dyDescent="0.25">
      <c r="A71" s="66" t="s">
        <v>85</v>
      </c>
      <c r="B71" s="11"/>
      <c r="C71" s="12"/>
      <c r="D71" s="13"/>
      <c r="E71" s="13"/>
      <c r="F71" s="74"/>
      <c r="G71" s="7"/>
      <c r="H71" s="7"/>
    </row>
    <row r="72" spans="1:8" s="15" customFormat="1" ht="28.5" outlineLevel="2" x14ac:dyDescent="0.25">
      <c r="A72" s="65">
        <v>10</v>
      </c>
      <c r="B72" s="2" t="s">
        <v>42</v>
      </c>
      <c r="C72" s="40"/>
      <c r="D72" s="14"/>
      <c r="E72" s="14"/>
      <c r="F72" s="76"/>
    </row>
    <row r="73" spans="1:8" s="15" customFormat="1" ht="28.5" outlineLevel="2" x14ac:dyDescent="0.25">
      <c r="A73" s="51">
        <v>11</v>
      </c>
      <c r="B73" s="16" t="s">
        <v>43</v>
      </c>
      <c r="C73" s="40">
        <f>SUM(C74:C75)</f>
        <v>76069.94</v>
      </c>
      <c r="D73" s="14"/>
      <c r="E73" s="14"/>
      <c r="F73" s="76"/>
    </row>
    <row r="74" spans="1:8" s="8" customFormat="1" x14ac:dyDescent="0.25">
      <c r="A74" s="82" t="s">
        <v>30</v>
      </c>
      <c r="B74" s="86" t="s">
        <v>141</v>
      </c>
      <c r="C74" s="87">
        <v>34950.97</v>
      </c>
      <c r="D74" s="86" t="s">
        <v>3</v>
      </c>
      <c r="E74" s="87">
        <v>30840</v>
      </c>
      <c r="F74" s="74"/>
      <c r="G74" s="7"/>
      <c r="H74" s="7"/>
    </row>
    <row r="75" spans="1:8" s="8" customFormat="1" x14ac:dyDescent="0.25">
      <c r="A75" s="82" t="s">
        <v>100</v>
      </c>
      <c r="B75" s="86" t="s">
        <v>142</v>
      </c>
      <c r="C75" s="87">
        <v>41118.97</v>
      </c>
      <c r="D75" s="86" t="s">
        <v>3</v>
      </c>
      <c r="E75" s="87">
        <v>30840</v>
      </c>
      <c r="F75" s="74"/>
      <c r="G75" s="7"/>
      <c r="H75" s="7"/>
    </row>
    <row r="76" spans="1:8" s="15" customFormat="1" ht="28.5" outlineLevel="2" x14ac:dyDescent="0.25">
      <c r="A76" s="51">
        <v>12</v>
      </c>
      <c r="B76" s="2" t="s">
        <v>44</v>
      </c>
      <c r="C76" s="40">
        <f>SUM(C77:C78)</f>
        <v>4259.5</v>
      </c>
      <c r="D76" s="14"/>
      <c r="E76" s="14"/>
      <c r="F76" s="76"/>
    </row>
    <row r="77" spans="1:8" s="8" customFormat="1" x14ac:dyDescent="0.25">
      <c r="A77" s="56" t="s">
        <v>31</v>
      </c>
      <c r="B77" s="86" t="s">
        <v>113</v>
      </c>
      <c r="C77" s="87">
        <v>4259.5</v>
      </c>
      <c r="D77" s="86" t="s">
        <v>3</v>
      </c>
      <c r="E77" s="87">
        <v>1217</v>
      </c>
      <c r="F77" s="74"/>
      <c r="G77" s="7"/>
      <c r="H77" s="7"/>
    </row>
    <row r="78" spans="1:8" s="8" customFormat="1" x14ac:dyDescent="0.25">
      <c r="A78" s="56" t="s">
        <v>86</v>
      </c>
      <c r="B78" s="5"/>
      <c r="C78" s="38"/>
      <c r="D78" s="29"/>
      <c r="E78" s="6"/>
      <c r="F78" s="74"/>
      <c r="G78" s="7"/>
      <c r="H78" s="7"/>
    </row>
    <row r="79" spans="1:8" s="15" customFormat="1" ht="57" outlineLevel="2" x14ac:dyDescent="0.25">
      <c r="A79" s="51">
        <v>13</v>
      </c>
      <c r="B79" s="2" t="s">
        <v>45</v>
      </c>
      <c r="C79" s="40">
        <f>SUM(C80:C90)</f>
        <v>277977.65000000002</v>
      </c>
      <c r="D79" s="14"/>
      <c r="E79" s="14"/>
      <c r="F79" s="76"/>
    </row>
    <row r="80" spans="1:8" s="8" customFormat="1" x14ac:dyDescent="0.25">
      <c r="A80" s="82" t="s">
        <v>32</v>
      </c>
      <c r="B80" s="86" t="s">
        <v>103</v>
      </c>
      <c r="C80" s="87">
        <v>5318.19</v>
      </c>
      <c r="D80" s="86" t="s">
        <v>54</v>
      </c>
      <c r="E80" s="87">
        <v>1</v>
      </c>
      <c r="F80" s="74"/>
      <c r="G80" s="7"/>
      <c r="H80" s="7"/>
    </row>
    <row r="81" spans="1:8" s="8" customFormat="1" x14ac:dyDescent="0.25">
      <c r="A81" s="82" t="s">
        <v>47</v>
      </c>
      <c r="B81" s="86" t="s">
        <v>109</v>
      </c>
      <c r="C81" s="87">
        <v>3808.23</v>
      </c>
      <c r="D81" s="86" t="s">
        <v>110</v>
      </c>
      <c r="E81" s="87">
        <v>3</v>
      </c>
      <c r="F81" s="74"/>
      <c r="G81" s="7"/>
      <c r="H81" s="7"/>
    </row>
    <row r="82" spans="1:8" s="8" customFormat="1" x14ac:dyDescent="0.25">
      <c r="A82" s="82" t="s">
        <v>87</v>
      </c>
      <c r="B82" s="86" t="s">
        <v>114</v>
      </c>
      <c r="C82" s="87">
        <v>2461.36</v>
      </c>
      <c r="D82" s="86" t="s">
        <v>54</v>
      </c>
      <c r="E82" s="87">
        <v>0.28000000000000003</v>
      </c>
      <c r="F82" s="74"/>
      <c r="G82" s="7"/>
      <c r="H82" s="7"/>
    </row>
    <row r="83" spans="1:8" s="8" customFormat="1" x14ac:dyDescent="0.25">
      <c r="A83" s="82" t="s">
        <v>88</v>
      </c>
      <c r="B83" s="86" t="s">
        <v>116</v>
      </c>
      <c r="C83" s="87">
        <v>9604.4599999999991</v>
      </c>
      <c r="D83" s="86" t="s">
        <v>49</v>
      </c>
      <c r="E83" s="87">
        <v>1</v>
      </c>
      <c r="F83" s="74"/>
      <c r="G83" s="7"/>
      <c r="H83" s="7"/>
    </row>
    <row r="84" spans="1:8" s="8" customFormat="1" x14ac:dyDescent="0.25">
      <c r="A84" s="56" t="s">
        <v>89</v>
      </c>
      <c r="B84" s="86" t="s">
        <v>121</v>
      </c>
      <c r="C84" s="87">
        <v>23975.33</v>
      </c>
      <c r="D84" s="86" t="s">
        <v>122</v>
      </c>
      <c r="E84" s="87">
        <v>5.2</v>
      </c>
      <c r="F84" s="74"/>
      <c r="G84" s="7"/>
      <c r="H84" s="7"/>
    </row>
    <row r="85" spans="1:8" s="8" customFormat="1" x14ac:dyDescent="0.25">
      <c r="A85" s="56" t="s">
        <v>90</v>
      </c>
      <c r="B85" s="86" t="s">
        <v>125</v>
      </c>
      <c r="C85" s="87">
        <v>515.03</v>
      </c>
      <c r="D85" s="86" t="s">
        <v>3</v>
      </c>
      <c r="E85" s="87">
        <v>30840</v>
      </c>
      <c r="F85" s="74"/>
      <c r="G85" s="7"/>
      <c r="H85" s="7"/>
    </row>
    <row r="86" spans="1:8" s="8" customFormat="1" x14ac:dyDescent="0.25">
      <c r="A86" s="56" t="s">
        <v>91</v>
      </c>
      <c r="B86" s="86" t="s">
        <v>126</v>
      </c>
      <c r="C86" s="87">
        <v>515.03</v>
      </c>
      <c r="D86" s="86" t="s">
        <v>3</v>
      </c>
      <c r="E86" s="87">
        <v>30840</v>
      </c>
      <c r="F86" s="74"/>
      <c r="G86" s="7"/>
      <c r="H86" s="7"/>
    </row>
    <row r="87" spans="1:8" s="8" customFormat="1" x14ac:dyDescent="0.25">
      <c r="A87" s="56" t="s">
        <v>157</v>
      </c>
      <c r="B87" s="86" t="s">
        <v>130</v>
      </c>
      <c r="C87" s="87">
        <v>1789.95</v>
      </c>
      <c r="D87" s="86" t="s">
        <v>49</v>
      </c>
      <c r="E87" s="87">
        <v>1</v>
      </c>
      <c r="F87" s="74"/>
      <c r="G87" s="7"/>
      <c r="H87" s="7"/>
    </row>
    <row r="88" spans="1:8" s="8" customFormat="1" x14ac:dyDescent="0.25">
      <c r="A88" s="56" t="s">
        <v>158</v>
      </c>
      <c r="B88" s="86" t="s">
        <v>145</v>
      </c>
      <c r="C88" s="87">
        <v>108195.96</v>
      </c>
      <c r="D88" s="86" t="s">
        <v>3</v>
      </c>
      <c r="E88" s="87">
        <v>30840</v>
      </c>
      <c r="F88" s="74"/>
      <c r="G88" s="7"/>
      <c r="H88" s="7"/>
    </row>
    <row r="89" spans="1:8" s="8" customFormat="1" x14ac:dyDescent="0.25">
      <c r="A89" s="56" t="s">
        <v>159</v>
      </c>
      <c r="B89" s="86" t="s">
        <v>146</v>
      </c>
      <c r="C89" s="87">
        <v>117447.96</v>
      </c>
      <c r="D89" s="86" t="s">
        <v>3</v>
      </c>
      <c r="E89" s="87">
        <v>30840</v>
      </c>
      <c r="F89" s="74"/>
      <c r="G89" s="7"/>
      <c r="H89" s="7"/>
    </row>
    <row r="90" spans="1:8" s="8" customFormat="1" x14ac:dyDescent="0.25">
      <c r="A90" s="56" t="s">
        <v>160</v>
      </c>
      <c r="B90" s="86" t="s">
        <v>149</v>
      </c>
      <c r="C90" s="87">
        <v>4346.1499999999996</v>
      </c>
      <c r="D90" s="86" t="s">
        <v>49</v>
      </c>
      <c r="E90" s="87">
        <v>1</v>
      </c>
      <c r="F90" s="74"/>
      <c r="G90" s="7"/>
      <c r="H90" s="7"/>
    </row>
    <row r="91" spans="1:8" s="15" customFormat="1" outlineLevel="2" x14ac:dyDescent="0.25">
      <c r="A91" s="57" t="s">
        <v>92</v>
      </c>
      <c r="B91" s="17" t="s">
        <v>46</v>
      </c>
      <c r="C91" s="41">
        <f>SUM(C92:C92)</f>
        <v>0</v>
      </c>
      <c r="D91" s="30"/>
      <c r="E91" s="18"/>
      <c r="F91" s="76"/>
    </row>
    <row r="92" spans="1:8" s="15" customFormat="1" ht="27" customHeight="1" outlineLevel="2" x14ac:dyDescent="0.25">
      <c r="A92" s="52" t="s">
        <v>33</v>
      </c>
      <c r="B92" s="59"/>
      <c r="C92" s="71"/>
      <c r="D92" s="72"/>
      <c r="E92" s="73"/>
      <c r="F92" s="76"/>
    </row>
    <row r="93" spans="1:8" s="15" customFormat="1" outlineLevel="2" x14ac:dyDescent="0.25">
      <c r="A93" s="60" t="s">
        <v>93</v>
      </c>
      <c r="B93" s="61" t="s">
        <v>11</v>
      </c>
      <c r="C93" s="90">
        <f>C25+C28+C31+C32+C41+C66+C67+C68+C69+C72+C73+C76+C79+C91</f>
        <v>1854485.5300000003</v>
      </c>
      <c r="D93" s="62"/>
      <c r="E93" s="62"/>
      <c r="F93" s="76"/>
    </row>
    <row r="94" spans="1:8" s="55" customFormat="1" outlineLevel="2" x14ac:dyDescent="0.25">
      <c r="A94" s="57" t="s">
        <v>94</v>
      </c>
      <c r="B94" s="53" t="s">
        <v>12</v>
      </c>
      <c r="C94" s="91">
        <f>C93*1.2</f>
        <v>2225382.6360000004</v>
      </c>
      <c r="D94" s="54" t="s">
        <v>2</v>
      </c>
      <c r="E94" s="54"/>
      <c r="F94" s="76"/>
    </row>
    <row r="95" spans="1:8" s="15" customFormat="1" outlineLevel="2" x14ac:dyDescent="0.25">
      <c r="A95" s="49"/>
      <c r="B95" s="19"/>
      <c r="C95" s="42"/>
      <c r="D95" s="20"/>
      <c r="E95" s="20"/>
      <c r="F95" s="76"/>
    </row>
    <row r="96" spans="1:8" x14ac:dyDescent="0.25">
      <c r="B96" s="1"/>
      <c r="C96" s="43"/>
      <c r="D96" s="31"/>
      <c r="E96" s="31"/>
    </row>
    <row r="97" spans="1:6" x14ac:dyDescent="0.25">
      <c r="B97" s="1"/>
      <c r="C97" s="31"/>
      <c r="D97" s="31"/>
      <c r="E97" s="31"/>
    </row>
    <row r="98" spans="1:6" s="15" customFormat="1" outlineLevel="2" x14ac:dyDescent="0.25">
      <c r="A98" s="49"/>
      <c r="F98" s="76"/>
    </row>
    <row r="99" spans="1:6" x14ac:dyDescent="0.25">
      <c r="B99" s="1"/>
      <c r="C99" s="1"/>
      <c r="D99" s="1"/>
      <c r="E99" s="1"/>
    </row>
    <row r="100" spans="1:6" ht="16.5" customHeight="1" x14ac:dyDescent="0.25">
      <c r="B100" s="1"/>
      <c r="C100" s="1"/>
      <c r="D100" s="1"/>
      <c r="E100" s="1"/>
    </row>
    <row r="101" spans="1:6" x14ac:dyDescent="0.25">
      <c r="B101" s="21"/>
      <c r="C101" s="44"/>
      <c r="D101" s="22"/>
      <c r="E101" s="22"/>
    </row>
    <row r="102" spans="1:6" x14ac:dyDescent="0.25">
      <c r="B102" s="21"/>
      <c r="C102" s="44"/>
      <c r="D102" s="32"/>
      <c r="E102" s="22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2025-03-28T02:53:25Z</dcterms:modified>
</cp:coreProperties>
</file>