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'2024'!$A$1:$E$79</definedName>
  </definedNames>
  <calcPr calcId="144525"/>
</workbook>
</file>

<file path=xl/calcChain.xml><?xml version="1.0" encoding="utf-8"?>
<calcChain xmlns="http://schemas.openxmlformats.org/spreadsheetml/2006/main">
  <c r="C31" i="8" l="1"/>
  <c r="C66" i="8" l="1"/>
  <c r="C60" i="8"/>
  <c r="C57" i="8"/>
  <c r="C41" i="8"/>
  <c r="C26" i="8"/>
  <c r="C23" i="8"/>
  <c r="D15" i="8" l="1"/>
  <c r="C72" i="8" l="1"/>
  <c r="C63" i="8"/>
  <c r="C54" i="8"/>
  <c r="C51" i="8"/>
  <c r="C49" i="8"/>
  <c r="C29" i="8"/>
  <c r="D12" i="8"/>
  <c r="D8" i="8"/>
  <c r="C78" i="8" l="1"/>
  <c r="C79" i="8" s="1"/>
  <c r="D17" i="8" s="1"/>
  <c r="D16" i="8"/>
  <c r="D18" i="8" l="1"/>
  <c r="D19" i="8"/>
</calcChain>
</file>

<file path=xl/sharedStrings.xml><?xml version="1.0" encoding="utf-8"?>
<sst xmlns="http://schemas.openxmlformats.org/spreadsheetml/2006/main" count="156" uniqueCount="122">
  <si>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</si>
  <si>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</si>
  <si>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</si>
  <si>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</si>
  <si>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</si>
  <si>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</si>
  <si>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</si>
  <si>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</si>
  <si>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</si>
  <si>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</si>
  <si>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</si>
  <si>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</si>
  <si>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</si>
  <si>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</si>
  <si>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</si>
  <si>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</si>
  <si>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</si>
  <si>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</si>
  <si>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</si>
  <si>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</si>
  <si>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</si>
  <si>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</si>
  <si>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</si>
  <si>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</si>
  <si>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</si>
  <si>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</si>
  <si>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</si>
  <si>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</si>
  <si>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</si>
  <si>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</si>
  <si>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</si>
  <si>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</si>
  <si>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10.1</t>
  </si>
  <si>
    <t>11.1</t>
  </si>
  <si>
    <t>12.1</t>
  </si>
  <si>
    <t>13.1</t>
  </si>
  <si>
    <t>14.1</t>
  </si>
  <si>
    <t>14.2</t>
  </si>
  <si>
    <t>15.1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</si>
  <si>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</si>
  <si>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</si>
  <si>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</si>
  <si>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</si>
  <si>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</si>
  <si>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</si>
  <si>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</si>
  <si>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</si>
  <si>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</si>
  <si>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</si>
  <si>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</si>
  <si>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</si>
  <si>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</si>
  <si>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17</t>
  </si>
  <si>
    <t>13.2</t>
  </si>
  <si>
    <t>7.1</t>
  </si>
  <si>
    <t>8.1</t>
  </si>
  <si>
    <t>10.2</t>
  </si>
  <si>
    <t>г. Чита ул. Украинский , д. 18</t>
  </si>
  <si>
    <t>шт.</t>
  </si>
  <si>
    <t>дом</t>
  </si>
  <si>
    <t>узел</t>
  </si>
  <si>
    <t>Старшие по дому</t>
  </si>
  <si>
    <t>15.2</t>
  </si>
  <si>
    <t>15.3</t>
  </si>
  <si>
    <t>15.4</t>
  </si>
  <si>
    <t>15.5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</si>
  <si>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</si>
  <si>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</si>
  <si>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</si>
  <si>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</si>
  <si>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</si>
  <si>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</si>
  <si>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Диспетчеризация приборов учёта 2024 г.</t>
  </si>
  <si>
    <t>1 месяц</t>
  </si>
  <si>
    <t>Изготовление информационных стендов 0,86*0,66 с установкой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</si>
  <si>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</si>
  <si>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</si>
  <si>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</si>
  <si>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</si>
  <si>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</si>
  <si>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</si>
  <si>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</si>
  <si>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</si>
  <si>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Регулировка теплового узла (теплоносителя)</t>
  </si>
  <si>
    <t>Ремонт ВВП Украинский 18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</si>
  <si>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</si>
  <si>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</si>
  <si>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</si>
  <si>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</si>
  <si>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</si>
  <si>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</si>
  <si>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</si>
  <si>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</si>
  <si>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</si>
  <si>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</si>
  <si>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</si>
  <si>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</si>
  <si>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</si>
  <si>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</si>
  <si>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</si>
  <si>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</si>
  <si>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</si>
  <si>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</si>
  <si>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</si>
  <si>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</si>
  <si>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</si>
  <si>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</si>
  <si>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</si>
  <si>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</si>
  <si>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1.2</t>
  </si>
  <si>
    <t>4.5</t>
  </si>
  <si>
    <t>4.6</t>
  </si>
  <si>
    <t>4.7</t>
  </si>
  <si>
    <t>4.8</t>
  </si>
  <si>
    <t>11.2</t>
  </si>
  <si>
    <t>12.2</t>
  </si>
  <si>
    <t>14.3</t>
  </si>
  <si>
    <t>14.4</t>
  </si>
  <si>
    <t>14.5</t>
  </si>
  <si>
    <t>Площадь</t>
  </si>
  <si>
    <t>4.9</t>
  </si>
  <si>
    <t>Перерасход по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</si>
</sst>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6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4" fillId="5" borderId="2" xfId="0" applyNumberFormat="1" applyFont="1" applyFill="1" applyBorder="1"/>
    <xf numFmtId="0" fontId="35" fillId="4" borderId="2" xfId="62" applyFont="1" applyFill="1" applyBorder="1" applyAlignment="1">
      <alignment horizontal="left" vertical="top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7" fillId="3" borderId="7" xfId="4" applyFont="1" applyFill="1" applyBorder="1" applyAlignment="1">
      <alignment vertical="top" wrapText="1"/>
    </xf>
    <xf numFmtId="4" fontId="34" fillId="3" borderId="2" xfId="0" applyNumberFormat="1" applyFont="1" applyFill="1" applyBorder="1"/>
    <xf numFmtId="164" fontId="37" fillId="3" borderId="7" xfId="5" applyFont="1" applyFill="1" applyBorder="1" applyAlignment="1">
      <alignment horizontal="right" vertical="center" wrapText="1"/>
    </xf>
    <xf numFmtId="164" fontId="37" fillId="3" borderId="7" xfId="5" applyFont="1" applyFill="1" applyBorder="1" applyAlignment="1">
      <alignment horizontal="right" vertical="center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7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9.140625" style="26" customWidth="1"/>
    <col min="5" max="5" width="12.7109375" style="26" customWidth="1"/>
    <col min="6" max="6" width="25.5703125" style="61" customWidth="1"/>
    <col min="7" max="16384" width="9.140625" style="1"/>
  </cols>
  <sheetData>
    <row r="2" spans="1:7" ht="15.75" customHeight="1" x14ac:dyDescent="0.25">
      <c r="A2" s="119" t="s">
        <v>4</v>
      </c>
      <c r="B2" s="119"/>
      <c r="C2" s="119"/>
      <c r="D2" s="119"/>
      <c r="E2" s="119"/>
    </row>
    <row r="3" spans="1:7" ht="15" customHeight="1" x14ac:dyDescent="0.25">
      <c r="A3" s="119" t="s">
        <v>57</v>
      </c>
      <c r="B3" s="119"/>
      <c r="C3" s="119"/>
      <c r="D3" s="119"/>
      <c r="E3" s="119"/>
    </row>
    <row r="4" spans="1:7" ht="17.25" customHeight="1" x14ac:dyDescent="0.25">
      <c r="A4" s="120" t="s">
        <v>66</v>
      </c>
      <c r="B4" s="120"/>
      <c r="C4" s="120"/>
      <c r="D4" s="120"/>
      <c r="E4" s="120"/>
    </row>
    <row r="5" spans="1:7" x14ac:dyDescent="0.25">
      <c r="B5" s="97" t="s">
        <v>119</v>
      </c>
      <c r="C5" s="99">
        <v>2566.8000000000002</v>
      </c>
      <c r="D5" s="98" t="s">
        <v>3</v>
      </c>
    </row>
    <row r="6" spans="1:7" ht="39" customHeight="1" x14ac:dyDescent="0.25">
      <c r="A6" s="121" t="s">
        <v>5</v>
      </c>
      <c r="B6" s="122"/>
      <c r="C6" s="122"/>
      <c r="D6" s="122"/>
      <c r="E6" s="123"/>
    </row>
    <row r="7" spans="1:7" x14ac:dyDescent="0.25">
      <c r="A7" s="84">
        <v>1</v>
      </c>
      <c r="B7" s="124" t="s">
        <v>67</v>
      </c>
      <c r="C7" s="125"/>
      <c r="D7" s="102">
        <v>126452.84</v>
      </c>
      <c r="E7" s="103"/>
    </row>
    <row r="8" spans="1:7" ht="30" x14ac:dyDescent="0.25">
      <c r="A8" s="49">
        <v>2</v>
      </c>
      <c r="B8" s="82" t="s">
        <v>6</v>
      </c>
      <c r="C8" s="35"/>
      <c r="D8" s="115">
        <f>D9+D10+D11</f>
        <v>981102.96000000008</v>
      </c>
      <c r="E8" s="115"/>
      <c r="F8" s="72"/>
      <c r="G8" s="72"/>
    </row>
    <row r="9" spans="1:7" x14ac:dyDescent="0.25">
      <c r="A9" s="50" t="s">
        <v>15</v>
      </c>
      <c r="B9" s="28" t="s">
        <v>16</v>
      </c>
      <c r="C9" s="36"/>
      <c r="D9" s="109">
        <v>971791.68</v>
      </c>
      <c r="E9" s="110"/>
    </row>
    <row r="10" spans="1:7" x14ac:dyDescent="0.25">
      <c r="A10" s="50" t="s">
        <v>17</v>
      </c>
      <c r="B10" s="28" t="s">
        <v>14</v>
      </c>
      <c r="C10" s="36"/>
      <c r="D10" s="109">
        <v>0</v>
      </c>
      <c r="E10" s="110"/>
    </row>
    <row r="11" spans="1:7" x14ac:dyDescent="0.25">
      <c r="A11" s="50" t="s">
        <v>18</v>
      </c>
      <c r="B11" s="28" t="s">
        <v>7</v>
      </c>
      <c r="C11" s="36"/>
      <c r="D11" s="109">
        <v>9311.2800000000007</v>
      </c>
      <c r="E11" s="110"/>
    </row>
    <row r="12" spans="1:7" ht="30.75" customHeight="1" x14ac:dyDescent="0.25">
      <c r="A12" s="49">
        <v>3</v>
      </c>
      <c r="B12" s="116" t="s">
        <v>24</v>
      </c>
      <c r="C12" s="116"/>
      <c r="D12" s="117">
        <f>D13+D14+D15</f>
        <v>949490.39</v>
      </c>
      <c r="E12" s="118"/>
    </row>
    <row r="13" spans="1:7" x14ac:dyDescent="0.25">
      <c r="A13" s="50" t="s">
        <v>19</v>
      </c>
      <c r="B13" s="28" t="s">
        <v>16</v>
      </c>
      <c r="C13" s="36"/>
      <c r="D13" s="109">
        <v>940179.11</v>
      </c>
      <c r="E13" s="110"/>
    </row>
    <row r="14" spans="1:7" x14ac:dyDescent="0.25">
      <c r="A14" s="50" t="s">
        <v>20</v>
      </c>
      <c r="B14" s="28" t="s">
        <v>14</v>
      </c>
      <c r="C14" s="36"/>
      <c r="D14" s="109">
        <v>0</v>
      </c>
      <c r="E14" s="110"/>
    </row>
    <row r="15" spans="1:7" x14ac:dyDescent="0.25">
      <c r="A15" s="50" t="s">
        <v>21</v>
      </c>
      <c r="B15" s="28" t="s">
        <v>7</v>
      </c>
      <c r="C15" s="36"/>
      <c r="D15" s="109">
        <f>D11</f>
        <v>9311.2800000000007</v>
      </c>
      <c r="E15" s="110"/>
    </row>
    <row r="16" spans="1:7" x14ac:dyDescent="0.25">
      <c r="A16" s="50">
        <v>4</v>
      </c>
      <c r="B16" s="28" t="s">
        <v>22</v>
      </c>
      <c r="C16" s="36"/>
      <c r="D16" s="100">
        <f>D8-D12</f>
        <v>31612.570000000065</v>
      </c>
      <c r="E16" s="101"/>
    </row>
    <row r="17" spans="1:8" ht="30" customHeight="1" x14ac:dyDescent="0.25">
      <c r="A17" s="49">
        <v>5</v>
      </c>
      <c r="B17" s="111" t="s">
        <v>25</v>
      </c>
      <c r="C17" s="112"/>
      <c r="D17" s="113">
        <f>C79</f>
        <v>866298.39599999995</v>
      </c>
      <c r="E17" s="114"/>
    </row>
    <row r="18" spans="1:8" x14ac:dyDescent="0.25">
      <c r="A18" s="50">
        <v>6</v>
      </c>
      <c r="B18" s="28" t="s">
        <v>8</v>
      </c>
      <c r="C18" s="36"/>
      <c r="D18" s="100">
        <f>D8-D17</f>
        <v>114804.56400000013</v>
      </c>
      <c r="E18" s="101"/>
    </row>
    <row r="19" spans="1:8" x14ac:dyDescent="0.25">
      <c r="A19" s="84">
        <v>7</v>
      </c>
      <c r="B19" s="85" t="s">
        <v>68</v>
      </c>
      <c r="C19" s="86"/>
      <c r="D19" s="102">
        <f>D7+D8-D17</f>
        <v>241257.4040000001</v>
      </c>
      <c r="E19" s="103"/>
    </row>
    <row r="20" spans="1:8" x14ac:dyDescent="0.25">
      <c r="A20" s="50"/>
      <c r="B20" s="27"/>
      <c r="C20" s="37"/>
      <c r="D20" s="104"/>
      <c r="E20" s="105"/>
    </row>
    <row r="21" spans="1:8" ht="21.75" customHeight="1" x14ac:dyDescent="0.25">
      <c r="A21" s="106" t="s">
        <v>9</v>
      </c>
      <c r="B21" s="107"/>
      <c r="C21" s="107"/>
      <c r="D21" s="107"/>
      <c r="E21" s="108"/>
    </row>
    <row r="22" spans="1:8" ht="73.5" customHeight="1" x14ac:dyDescent="0.25">
      <c r="A22" s="50" t="s">
        <v>23</v>
      </c>
      <c r="B22" s="83" t="s">
        <v>0</v>
      </c>
      <c r="C22" s="38" t="s">
        <v>10</v>
      </c>
      <c r="D22" s="29" t="s">
        <v>11</v>
      </c>
      <c r="E22" s="30" t="s">
        <v>1</v>
      </c>
    </row>
    <row r="23" spans="1:8" x14ac:dyDescent="0.25">
      <c r="A23" s="52">
        <v>1</v>
      </c>
      <c r="B23" s="2" t="s">
        <v>39</v>
      </c>
      <c r="C23" s="39">
        <f>C24+C25</f>
        <v>166852.27000000002</v>
      </c>
      <c r="D23" s="3"/>
      <c r="E23" s="3"/>
    </row>
    <row r="24" spans="1:8" s="8" customFormat="1" x14ac:dyDescent="0.25">
      <c r="A24" s="53" t="s">
        <v>26</v>
      </c>
      <c r="B24" s="89" t="s">
        <v>95</v>
      </c>
      <c r="C24" s="90">
        <v>77004</v>
      </c>
      <c r="D24" s="89" t="s">
        <v>3</v>
      </c>
      <c r="E24" s="90">
        <v>15400.8</v>
      </c>
      <c r="F24" s="76"/>
      <c r="G24" s="7"/>
      <c r="H24" s="7"/>
    </row>
    <row r="25" spans="1:8" s="8" customFormat="1" x14ac:dyDescent="0.25">
      <c r="A25" s="53" t="s">
        <v>109</v>
      </c>
      <c r="B25" s="89" t="s">
        <v>96</v>
      </c>
      <c r="C25" s="90">
        <v>89848.27</v>
      </c>
      <c r="D25" s="89" t="s">
        <v>3</v>
      </c>
      <c r="E25" s="90">
        <v>15400.8</v>
      </c>
      <c r="F25" s="76"/>
      <c r="G25" s="7"/>
      <c r="H25" s="7"/>
    </row>
    <row r="26" spans="1:8" s="9" customFormat="1" ht="28.5" x14ac:dyDescent="0.25">
      <c r="A26" s="52">
        <v>2</v>
      </c>
      <c r="B26" s="2" t="s">
        <v>40</v>
      </c>
      <c r="C26" s="39">
        <f>C27+C28</f>
        <v>82138.679999999993</v>
      </c>
      <c r="D26" s="3"/>
      <c r="E26" s="3"/>
      <c r="F26" s="77"/>
    </row>
    <row r="27" spans="1:8" s="8" customFormat="1" x14ac:dyDescent="0.25">
      <c r="A27" s="53" t="s">
        <v>15</v>
      </c>
      <c r="B27" s="89" t="s">
        <v>91</v>
      </c>
      <c r="C27" s="90">
        <v>37219.14</v>
      </c>
      <c r="D27" s="89" t="s">
        <v>3</v>
      </c>
      <c r="E27" s="90">
        <v>15400.8</v>
      </c>
      <c r="F27" s="76"/>
      <c r="G27" s="7"/>
      <c r="H27" s="7"/>
    </row>
    <row r="28" spans="1:8" s="8" customFormat="1" x14ac:dyDescent="0.25">
      <c r="A28" s="53" t="s">
        <v>17</v>
      </c>
      <c r="B28" s="89" t="s">
        <v>92</v>
      </c>
      <c r="C28" s="90">
        <v>44919.54</v>
      </c>
      <c r="D28" s="89" t="s">
        <v>3</v>
      </c>
      <c r="E28" s="90">
        <v>15400.8</v>
      </c>
      <c r="F28" s="76"/>
      <c r="G28" s="7"/>
      <c r="H28" s="7"/>
    </row>
    <row r="29" spans="1:8" s="9" customFormat="1" x14ac:dyDescent="0.25">
      <c r="A29" s="52">
        <v>3</v>
      </c>
      <c r="B29" s="2" t="s">
        <v>41</v>
      </c>
      <c r="C29" s="39">
        <f>C30</f>
        <v>0</v>
      </c>
      <c r="D29" s="32"/>
      <c r="E29" s="3"/>
      <c r="F29" s="77"/>
    </row>
    <row r="30" spans="1:8" s="8" customFormat="1" x14ac:dyDescent="0.25">
      <c r="A30" s="53" t="s">
        <v>19</v>
      </c>
      <c r="B30" s="5"/>
      <c r="C30" s="40"/>
      <c r="D30" s="31"/>
      <c r="E30" s="6"/>
      <c r="F30" s="76"/>
      <c r="G30" s="7"/>
      <c r="H30" s="7"/>
    </row>
    <row r="31" spans="1:8" s="9" customFormat="1" ht="28.5" x14ac:dyDescent="0.25">
      <c r="A31" s="52">
        <v>4</v>
      </c>
      <c r="B31" s="2" t="s">
        <v>42</v>
      </c>
      <c r="C31" s="39">
        <f>SUM(C32:C40)</f>
        <v>63010.71</v>
      </c>
      <c r="D31" s="3"/>
      <c r="E31" s="3"/>
      <c r="F31" s="77"/>
    </row>
    <row r="32" spans="1:8" s="8" customFormat="1" x14ac:dyDescent="0.25">
      <c r="A32" s="53" t="s">
        <v>27</v>
      </c>
      <c r="B32" s="89" t="s">
        <v>69</v>
      </c>
      <c r="C32" s="90">
        <v>2310.12</v>
      </c>
      <c r="D32" s="89" t="s">
        <v>3</v>
      </c>
      <c r="E32" s="90">
        <v>15400.8</v>
      </c>
      <c r="F32" s="76"/>
      <c r="G32" s="7"/>
      <c r="H32" s="7"/>
    </row>
    <row r="33" spans="1:8" s="8" customFormat="1" ht="16.5" customHeight="1" x14ac:dyDescent="0.25">
      <c r="A33" s="53" t="s">
        <v>28</v>
      </c>
      <c r="B33" s="89" t="s">
        <v>70</v>
      </c>
      <c r="C33" s="90">
        <v>1925.1</v>
      </c>
      <c r="D33" s="89" t="s">
        <v>3</v>
      </c>
      <c r="E33" s="90">
        <v>15400.8</v>
      </c>
      <c r="F33" s="76"/>
      <c r="G33" s="7"/>
      <c r="H33" s="7"/>
    </row>
    <row r="34" spans="1:8" s="8" customFormat="1" ht="16.5" customHeight="1" x14ac:dyDescent="0.25">
      <c r="A34" s="53" t="s">
        <v>29</v>
      </c>
      <c r="B34" s="89" t="s">
        <v>79</v>
      </c>
      <c r="C34" s="90">
        <v>1027.23</v>
      </c>
      <c r="D34" s="89" t="s">
        <v>3</v>
      </c>
      <c r="E34" s="90">
        <v>15400.8</v>
      </c>
      <c r="F34" s="76"/>
      <c r="G34" s="7"/>
      <c r="H34" s="7"/>
    </row>
    <row r="35" spans="1:8" s="8" customFormat="1" ht="16.5" customHeight="1" x14ac:dyDescent="0.25">
      <c r="A35" s="53" t="s">
        <v>30</v>
      </c>
      <c r="B35" s="89" t="s">
        <v>80</v>
      </c>
      <c r="C35" s="90">
        <v>1155.06</v>
      </c>
      <c r="D35" s="89" t="s">
        <v>3</v>
      </c>
      <c r="E35" s="90">
        <v>15400.8</v>
      </c>
      <c r="F35" s="76"/>
      <c r="G35" s="7"/>
      <c r="H35" s="7"/>
    </row>
    <row r="36" spans="1:8" s="8" customFormat="1" ht="16.5" customHeight="1" x14ac:dyDescent="0.25">
      <c r="A36" s="53" t="s">
        <v>110</v>
      </c>
      <c r="B36" s="89" t="s">
        <v>98</v>
      </c>
      <c r="C36" s="90">
        <v>1797.27</v>
      </c>
      <c r="D36" s="89" t="s">
        <v>3</v>
      </c>
      <c r="E36" s="90">
        <v>15400.8</v>
      </c>
      <c r="F36" s="76"/>
      <c r="G36" s="7"/>
      <c r="H36" s="7"/>
    </row>
    <row r="37" spans="1:8" s="8" customFormat="1" ht="16.5" customHeight="1" x14ac:dyDescent="0.25">
      <c r="A37" s="53" t="s">
        <v>111</v>
      </c>
      <c r="B37" s="89" t="s">
        <v>99</v>
      </c>
      <c r="C37" s="90">
        <v>1667.91</v>
      </c>
      <c r="D37" s="89" t="s">
        <v>3</v>
      </c>
      <c r="E37" s="90">
        <v>15400.8</v>
      </c>
      <c r="F37" s="76"/>
      <c r="G37" s="7"/>
      <c r="H37" s="7"/>
    </row>
    <row r="38" spans="1:8" s="8" customFormat="1" x14ac:dyDescent="0.25">
      <c r="A38" s="53" t="s">
        <v>112</v>
      </c>
      <c r="B38" s="89" t="s">
        <v>100</v>
      </c>
      <c r="C38" s="90">
        <v>7187.55</v>
      </c>
      <c r="D38" s="89" t="s">
        <v>3</v>
      </c>
      <c r="E38" s="90">
        <v>15400.8</v>
      </c>
      <c r="F38" s="76"/>
      <c r="G38" s="7"/>
      <c r="H38" s="7"/>
    </row>
    <row r="39" spans="1:8" s="8" customFormat="1" x14ac:dyDescent="0.25">
      <c r="A39" s="53" t="s">
        <v>113</v>
      </c>
      <c r="B39" s="89" t="s">
        <v>101</v>
      </c>
      <c r="C39" s="90">
        <v>7700.4</v>
      </c>
      <c r="D39" s="89" t="s">
        <v>3</v>
      </c>
      <c r="E39" s="90">
        <v>15400.8</v>
      </c>
      <c r="F39" s="76"/>
      <c r="G39" s="7"/>
      <c r="H39" s="7"/>
    </row>
    <row r="40" spans="1:8" s="8" customFormat="1" x14ac:dyDescent="0.25">
      <c r="A40" s="53" t="s">
        <v>120</v>
      </c>
      <c r="B40" s="89" t="s">
        <v>121</v>
      </c>
      <c r="C40" s="90">
        <v>38240.07</v>
      </c>
      <c r="D40" s="89" t="s">
        <v>2</v>
      </c>
      <c r="E40" s="90"/>
      <c r="F40" s="76"/>
      <c r="G40" s="7"/>
      <c r="H40" s="7"/>
    </row>
    <row r="41" spans="1:8" ht="42.75" outlineLevel="1" x14ac:dyDescent="0.25">
      <c r="A41" s="52">
        <v>5</v>
      </c>
      <c r="B41" s="88" t="s">
        <v>102</v>
      </c>
      <c r="C41" s="41">
        <f>SUM(C42:C48)</f>
        <v>196039.82</v>
      </c>
      <c r="D41" s="10"/>
      <c r="E41" s="10"/>
      <c r="G41" s="4"/>
    </row>
    <row r="42" spans="1:8" outlineLevel="1" x14ac:dyDescent="0.25">
      <c r="A42" s="50" t="s">
        <v>31</v>
      </c>
      <c r="B42" s="89" t="s">
        <v>74</v>
      </c>
      <c r="C42" s="90">
        <v>17182.080000000002</v>
      </c>
      <c r="D42" s="89" t="s">
        <v>58</v>
      </c>
      <c r="E42" s="90">
        <v>3</v>
      </c>
      <c r="G42" s="4"/>
    </row>
    <row r="43" spans="1:8" s="15" customFormat="1" outlineLevel="2" x14ac:dyDescent="0.25">
      <c r="A43" s="50" t="s">
        <v>103</v>
      </c>
      <c r="B43" s="89" t="s">
        <v>75</v>
      </c>
      <c r="C43" s="90">
        <v>12445.17</v>
      </c>
      <c r="D43" s="89" t="s">
        <v>3</v>
      </c>
      <c r="E43" s="90">
        <v>9273.6</v>
      </c>
      <c r="F43" s="78"/>
    </row>
    <row r="44" spans="1:8" s="15" customFormat="1" outlineLevel="2" x14ac:dyDescent="0.25">
      <c r="A44" s="50" t="s">
        <v>104</v>
      </c>
      <c r="B44" s="89" t="s">
        <v>76</v>
      </c>
      <c r="C44" s="90">
        <v>21946.14</v>
      </c>
      <c r="D44" s="89" t="s">
        <v>3</v>
      </c>
      <c r="E44" s="90">
        <v>15400.8</v>
      </c>
      <c r="F44" s="78"/>
    </row>
    <row r="45" spans="1:8" s="15" customFormat="1" outlineLevel="2" x14ac:dyDescent="0.25">
      <c r="A45" s="50" t="s">
        <v>105</v>
      </c>
      <c r="B45" s="89" t="s">
        <v>81</v>
      </c>
      <c r="C45" s="90">
        <v>3068.56</v>
      </c>
      <c r="D45" s="89" t="s">
        <v>82</v>
      </c>
      <c r="E45" s="90">
        <v>2</v>
      </c>
      <c r="F45" s="78"/>
    </row>
    <row r="46" spans="1:8" s="15" customFormat="1" outlineLevel="2" x14ac:dyDescent="0.25">
      <c r="A46" s="50" t="s">
        <v>106</v>
      </c>
      <c r="B46" s="89" t="s">
        <v>83</v>
      </c>
      <c r="C46" s="90">
        <v>4337.7</v>
      </c>
      <c r="D46" s="89" t="s">
        <v>60</v>
      </c>
      <c r="E46" s="90">
        <v>3</v>
      </c>
      <c r="F46" s="78"/>
    </row>
    <row r="47" spans="1:8" s="15" customFormat="1" outlineLevel="2" x14ac:dyDescent="0.25">
      <c r="A47" s="50" t="s">
        <v>107</v>
      </c>
      <c r="B47" s="89" t="s">
        <v>84</v>
      </c>
      <c r="C47" s="90">
        <v>137060.17000000001</v>
      </c>
      <c r="D47" s="89" t="s">
        <v>59</v>
      </c>
      <c r="E47" s="90">
        <v>1</v>
      </c>
      <c r="F47" s="78"/>
    </row>
    <row r="48" spans="1:8" s="15" customFormat="1" outlineLevel="2" x14ac:dyDescent="0.25">
      <c r="A48" s="50" t="s">
        <v>108</v>
      </c>
      <c r="B48" s="11"/>
      <c r="C48" s="16"/>
      <c r="D48" s="20"/>
      <c r="E48" s="20"/>
      <c r="F48" s="78"/>
    </row>
    <row r="49" spans="1:8" s="15" customFormat="1" ht="28.5" outlineLevel="2" x14ac:dyDescent="0.25">
      <c r="A49" s="67">
        <v>7</v>
      </c>
      <c r="B49" s="2" t="s">
        <v>43</v>
      </c>
      <c r="C49" s="42">
        <f>C50</f>
        <v>0</v>
      </c>
      <c r="D49" s="14"/>
      <c r="E49" s="14"/>
      <c r="F49" s="78"/>
    </row>
    <row r="50" spans="1:8" s="15" customFormat="1" outlineLevel="2" x14ac:dyDescent="0.25">
      <c r="A50" s="68" t="s">
        <v>54</v>
      </c>
      <c r="B50" s="11"/>
      <c r="C50" s="16"/>
      <c r="D50" s="13"/>
      <c r="E50" s="65"/>
      <c r="F50" s="78"/>
    </row>
    <row r="51" spans="1:8" s="15" customFormat="1" ht="28.5" outlineLevel="2" x14ac:dyDescent="0.25">
      <c r="A51" s="69">
        <v>8</v>
      </c>
      <c r="B51" s="2" t="s">
        <v>44</v>
      </c>
      <c r="C51" s="42">
        <f>C52</f>
        <v>0</v>
      </c>
      <c r="D51" s="14"/>
      <c r="E51" s="66"/>
      <c r="F51" s="78"/>
    </row>
    <row r="52" spans="1:8" s="15" customFormat="1" outlineLevel="2" x14ac:dyDescent="0.25">
      <c r="A52" s="68" t="s">
        <v>55</v>
      </c>
      <c r="B52" s="71"/>
      <c r="C52" s="16"/>
      <c r="D52" s="13"/>
      <c r="E52" s="65"/>
      <c r="F52" s="78"/>
    </row>
    <row r="53" spans="1:8" s="15" customFormat="1" outlineLevel="2" x14ac:dyDescent="0.25">
      <c r="A53" s="69">
        <v>9</v>
      </c>
      <c r="B53" s="73" t="s">
        <v>45</v>
      </c>
      <c r="C53" s="74">
        <v>0</v>
      </c>
      <c r="D53" s="75"/>
      <c r="E53" s="75"/>
      <c r="F53" s="78"/>
    </row>
    <row r="54" spans="1:8" s="15" customFormat="1" ht="28.5" outlineLevel="2" x14ac:dyDescent="0.25">
      <c r="A54" s="69">
        <v>10</v>
      </c>
      <c r="B54" s="2" t="s">
        <v>46</v>
      </c>
      <c r="C54" s="42">
        <f>SUM(C55:C56)</f>
        <v>6692.84</v>
      </c>
      <c r="D54" s="14"/>
      <c r="E54" s="14"/>
      <c r="F54" s="78"/>
    </row>
    <row r="55" spans="1:8" s="8" customFormat="1" x14ac:dyDescent="0.25">
      <c r="A55" s="70" t="s">
        <v>32</v>
      </c>
      <c r="B55" s="89" t="s">
        <v>97</v>
      </c>
      <c r="C55" s="90">
        <v>6692.84</v>
      </c>
      <c r="D55" s="89" t="s">
        <v>3</v>
      </c>
      <c r="E55" s="90">
        <v>3.5</v>
      </c>
      <c r="F55" s="76"/>
      <c r="G55" s="7"/>
      <c r="H55" s="7"/>
    </row>
    <row r="56" spans="1:8" s="8" customFormat="1" x14ac:dyDescent="0.25">
      <c r="A56" s="70" t="s">
        <v>56</v>
      </c>
      <c r="B56" s="11"/>
      <c r="C56" s="12"/>
      <c r="D56" s="13"/>
      <c r="E56" s="13"/>
      <c r="F56" s="76"/>
      <c r="G56" s="7"/>
      <c r="H56" s="7"/>
    </row>
    <row r="57" spans="1:8" s="15" customFormat="1" ht="28.5" outlineLevel="2" x14ac:dyDescent="0.25">
      <c r="A57" s="69">
        <v>11</v>
      </c>
      <c r="B57" s="2" t="s">
        <v>47</v>
      </c>
      <c r="C57" s="42">
        <f>C58+C59</f>
        <v>10010.52</v>
      </c>
      <c r="D57" s="14"/>
      <c r="E57" s="14"/>
      <c r="F57" s="78"/>
    </row>
    <row r="58" spans="1:8" s="8" customFormat="1" x14ac:dyDescent="0.25">
      <c r="A58" s="70" t="s">
        <v>33</v>
      </c>
      <c r="B58" s="89" t="s">
        <v>89</v>
      </c>
      <c r="C58" s="90">
        <v>5133.09</v>
      </c>
      <c r="D58" s="89" t="s">
        <v>3</v>
      </c>
      <c r="E58" s="90">
        <v>15400.8</v>
      </c>
      <c r="F58" s="76"/>
      <c r="G58" s="7"/>
      <c r="H58" s="7"/>
    </row>
    <row r="59" spans="1:8" s="8" customFormat="1" x14ac:dyDescent="0.25">
      <c r="A59" s="70" t="s">
        <v>114</v>
      </c>
      <c r="B59" s="89" t="s">
        <v>90</v>
      </c>
      <c r="C59" s="90">
        <v>4877.43</v>
      </c>
      <c r="D59" s="89" t="s">
        <v>3</v>
      </c>
      <c r="E59" s="90">
        <v>15400.8</v>
      </c>
      <c r="F59" s="76"/>
      <c r="G59" s="7"/>
      <c r="H59" s="7"/>
    </row>
    <row r="60" spans="1:8" s="15" customFormat="1" ht="28.5" outlineLevel="2" x14ac:dyDescent="0.25">
      <c r="A60" s="54">
        <v>12</v>
      </c>
      <c r="B60" s="17" t="s">
        <v>48</v>
      </c>
      <c r="C60" s="42">
        <f>C61+C62</f>
        <v>37987.619999999995</v>
      </c>
      <c r="D60" s="14"/>
      <c r="E60" s="14"/>
      <c r="F60" s="78"/>
    </row>
    <row r="61" spans="1:8" s="8" customFormat="1" x14ac:dyDescent="0.25">
      <c r="A61" s="59" t="s">
        <v>34</v>
      </c>
      <c r="B61" s="89" t="s">
        <v>85</v>
      </c>
      <c r="C61" s="90">
        <v>17453.73</v>
      </c>
      <c r="D61" s="89" t="s">
        <v>3</v>
      </c>
      <c r="E61" s="90">
        <v>15400.8</v>
      </c>
      <c r="F61" s="76"/>
      <c r="G61" s="7"/>
      <c r="H61" s="7"/>
    </row>
    <row r="62" spans="1:8" s="8" customFormat="1" x14ac:dyDescent="0.25">
      <c r="A62" s="59" t="s">
        <v>115</v>
      </c>
      <c r="B62" s="89" t="s">
        <v>86</v>
      </c>
      <c r="C62" s="90">
        <v>20533.89</v>
      </c>
      <c r="D62" s="89" t="s">
        <v>3</v>
      </c>
      <c r="E62" s="90">
        <v>15400.8</v>
      </c>
      <c r="F62" s="76"/>
      <c r="G62" s="7"/>
      <c r="H62" s="7"/>
    </row>
    <row r="63" spans="1:8" s="15" customFormat="1" ht="28.5" outlineLevel="2" x14ac:dyDescent="0.25">
      <c r="A63" s="54">
        <v>13</v>
      </c>
      <c r="B63" s="2" t="s">
        <v>49</v>
      </c>
      <c r="C63" s="42">
        <f>SUM(C64:C65)</f>
        <v>6783.7</v>
      </c>
      <c r="D63" s="14"/>
      <c r="E63" s="14"/>
      <c r="F63" s="78"/>
    </row>
    <row r="64" spans="1:8" s="8" customFormat="1" x14ac:dyDescent="0.25">
      <c r="A64" s="59" t="s">
        <v>35</v>
      </c>
      <c r="B64" s="89" t="s">
        <v>71</v>
      </c>
      <c r="C64" s="90">
        <v>6783.7</v>
      </c>
      <c r="D64" s="89" t="s">
        <v>3</v>
      </c>
      <c r="E64" s="90">
        <v>1938.2</v>
      </c>
      <c r="F64" s="76"/>
      <c r="G64" s="7"/>
      <c r="H64" s="7"/>
    </row>
    <row r="65" spans="1:8" s="8" customFormat="1" x14ac:dyDescent="0.25">
      <c r="A65" s="59" t="s">
        <v>53</v>
      </c>
      <c r="B65" s="5"/>
      <c r="C65" s="40"/>
      <c r="D65" s="31"/>
      <c r="E65" s="6"/>
      <c r="F65" s="76"/>
      <c r="G65" s="7"/>
      <c r="H65" s="7"/>
    </row>
    <row r="66" spans="1:8" s="15" customFormat="1" ht="57" outlineLevel="2" x14ac:dyDescent="0.25">
      <c r="A66" s="54">
        <v>14</v>
      </c>
      <c r="B66" s="2" t="s">
        <v>50</v>
      </c>
      <c r="C66" s="42">
        <f>SUM(C67:C71)</f>
        <v>113195.81999999999</v>
      </c>
      <c r="D66" s="14"/>
      <c r="E66" s="14"/>
      <c r="F66" s="78"/>
    </row>
    <row r="67" spans="1:8" s="8" customFormat="1" x14ac:dyDescent="0.25">
      <c r="A67" s="59" t="s">
        <v>36</v>
      </c>
      <c r="B67" s="89" t="s">
        <v>77</v>
      </c>
      <c r="C67" s="90">
        <v>257.19</v>
      </c>
      <c r="D67" s="89" t="s">
        <v>3</v>
      </c>
      <c r="E67" s="90">
        <v>15400.8</v>
      </c>
      <c r="F67" s="76"/>
      <c r="G67" s="7"/>
      <c r="H67" s="7"/>
    </row>
    <row r="68" spans="1:8" s="8" customFormat="1" x14ac:dyDescent="0.25">
      <c r="A68" s="59" t="s">
        <v>37</v>
      </c>
      <c r="B68" s="89" t="s">
        <v>78</v>
      </c>
      <c r="C68" s="90">
        <v>257.19</v>
      </c>
      <c r="D68" s="89" t="s">
        <v>3</v>
      </c>
      <c r="E68" s="90">
        <v>15400.8</v>
      </c>
      <c r="F68" s="76"/>
      <c r="G68" s="7"/>
      <c r="H68" s="7"/>
    </row>
    <row r="69" spans="1:8" s="8" customFormat="1" x14ac:dyDescent="0.25">
      <c r="A69" s="59" t="s">
        <v>116</v>
      </c>
      <c r="B69" s="89" t="s">
        <v>93</v>
      </c>
      <c r="C69" s="90">
        <v>54030.6</v>
      </c>
      <c r="D69" s="89" t="s">
        <v>3</v>
      </c>
      <c r="E69" s="90">
        <v>15400.8</v>
      </c>
      <c r="F69" s="76"/>
      <c r="G69" s="7"/>
      <c r="H69" s="7"/>
    </row>
    <row r="70" spans="1:8" s="8" customFormat="1" x14ac:dyDescent="0.25">
      <c r="A70" s="59" t="s">
        <v>117</v>
      </c>
      <c r="B70" s="89" t="s">
        <v>94</v>
      </c>
      <c r="C70" s="90">
        <v>58650.84</v>
      </c>
      <c r="D70" s="89" t="s">
        <v>3</v>
      </c>
      <c r="E70" s="90">
        <v>15400.8</v>
      </c>
      <c r="F70" s="76"/>
      <c r="G70" s="7"/>
      <c r="H70" s="7"/>
    </row>
    <row r="71" spans="1:8" s="8" customFormat="1" x14ac:dyDescent="0.25">
      <c r="A71" s="59" t="s">
        <v>118</v>
      </c>
      <c r="B71" s="5"/>
      <c r="C71" s="40"/>
      <c r="D71" s="31"/>
      <c r="E71" s="6"/>
      <c r="F71" s="76"/>
      <c r="G71" s="7"/>
      <c r="H71" s="7"/>
    </row>
    <row r="72" spans="1:8" s="15" customFormat="1" outlineLevel="2" x14ac:dyDescent="0.25">
      <c r="A72" s="60">
        <v>15</v>
      </c>
      <c r="B72" s="18" t="s">
        <v>51</v>
      </c>
      <c r="C72" s="43">
        <f>SUM(C73:C77)</f>
        <v>39203.35</v>
      </c>
      <c r="D72" s="32"/>
      <c r="E72" s="19"/>
      <c r="F72" s="78"/>
    </row>
    <row r="73" spans="1:8" s="15" customFormat="1" ht="21" customHeight="1" outlineLevel="2" x14ac:dyDescent="0.25">
      <c r="A73" s="55" t="s">
        <v>38</v>
      </c>
      <c r="B73" s="89" t="s">
        <v>72</v>
      </c>
      <c r="C73" s="90">
        <v>4735</v>
      </c>
      <c r="D73" s="89" t="s">
        <v>73</v>
      </c>
      <c r="E73" s="90">
        <v>12</v>
      </c>
      <c r="F73" s="78"/>
    </row>
    <row r="74" spans="1:8" s="15" customFormat="1" ht="21" customHeight="1" outlineLevel="2" x14ac:dyDescent="0.25">
      <c r="A74" s="55" t="s">
        <v>62</v>
      </c>
      <c r="B74" s="89" t="s">
        <v>87</v>
      </c>
      <c r="C74" s="90">
        <v>8400</v>
      </c>
      <c r="D74" s="89" t="s">
        <v>73</v>
      </c>
      <c r="E74" s="90">
        <v>6</v>
      </c>
      <c r="F74" s="78"/>
    </row>
    <row r="75" spans="1:8" s="15" customFormat="1" ht="21" customHeight="1" outlineLevel="2" x14ac:dyDescent="0.25">
      <c r="A75" s="55" t="s">
        <v>63</v>
      </c>
      <c r="B75" s="89" t="s">
        <v>88</v>
      </c>
      <c r="C75" s="90">
        <v>10080</v>
      </c>
      <c r="D75" s="89" t="s">
        <v>73</v>
      </c>
      <c r="E75" s="90">
        <v>6</v>
      </c>
      <c r="F75" s="78"/>
    </row>
    <row r="76" spans="1:8" s="15" customFormat="1" ht="21" customHeight="1" outlineLevel="2" x14ac:dyDescent="0.25">
      <c r="A76" s="55" t="s">
        <v>64</v>
      </c>
      <c r="B76" s="79" t="s">
        <v>61</v>
      </c>
      <c r="C76" s="87">
        <v>15988.35</v>
      </c>
      <c r="D76" s="80" t="s">
        <v>2</v>
      </c>
      <c r="E76" s="81"/>
      <c r="F76" s="78"/>
    </row>
    <row r="77" spans="1:8" s="15" customFormat="1" ht="21" customHeight="1" outlineLevel="2" x14ac:dyDescent="0.25">
      <c r="A77" s="55" t="s">
        <v>65</v>
      </c>
      <c r="B77" s="91"/>
      <c r="C77" s="92"/>
      <c r="D77" s="93"/>
      <c r="E77" s="94"/>
      <c r="F77" s="78"/>
    </row>
    <row r="78" spans="1:8" s="15" customFormat="1" outlineLevel="2" x14ac:dyDescent="0.25">
      <c r="A78" s="62">
        <v>16</v>
      </c>
      <c r="B78" s="63" t="s">
        <v>12</v>
      </c>
      <c r="C78" s="95">
        <f>C23+C26+C29+C31+C41+C49+C51+C53+C54+C57+C60+C63+C66+C72</f>
        <v>721915.33</v>
      </c>
      <c r="D78" s="64"/>
      <c r="E78" s="64"/>
      <c r="F78" s="78"/>
    </row>
    <row r="79" spans="1:8" s="58" customFormat="1" outlineLevel="2" x14ac:dyDescent="0.25">
      <c r="A79" s="60" t="s">
        <v>52</v>
      </c>
      <c r="B79" s="56" t="s">
        <v>13</v>
      </c>
      <c r="C79" s="96">
        <f>C78*1.2</f>
        <v>866298.39599999995</v>
      </c>
      <c r="D79" s="57" t="s">
        <v>2</v>
      </c>
      <c r="E79" s="57"/>
      <c r="F79" s="78"/>
    </row>
    <row r="80" spans="1:8" s="15" customFormat="1" outlineLevel="2" x14ac:dyDescent="0.25">
      <c r="A80" s="51"/>
      <c r="B80" s="21"/>
      <c r="C80" s="44"/>
      <c r="D80" s="22"/>
      <c r="E80" s="22"/>
      <c r="F80" s="78"/>
    </row>
    <row r="81" spans="1:5" x14ac:dyDescent="0.25">
      <c r="B81" s="1"/>
      <c r="C81" s="45"/>
      <c r="D81" s="33"/>
      <c r="E81" s="33"/>
    </row>
    <row r="82" spans="1:5" x14ac:dyDescent="0.25">
      <c r="B82" s="1"/>
      <c r="C82" s="33"/>
      <c r="D82" s="33"/>
      <c r="E82" s="33"/>
    </row>
    <row r="83" spans="1:5" s="15" customFormat="1" outlineLevel="2" x14ac:dyDescent="0.25">
      <c r="A83" s="51"/>
    </row>
    <row r="84" spans="1:5" x14ac:dyDescent="0.25">
      <c r="B84" s="1"/>
      <c r="C84" s="1"/>
      <c r="D84" s="1"/>
      <c r="E84" s="1"/>
    </row>
    <row r="85" spans="1:5" ht="16.5" customHeight="1" x14ac:dyDescent="0.25">
      <c r="B85" s="1"/>
      <c r="C85" s="1"/>
      <c r="D85" s="1"/>
      <c r="E85" s="1"/>
    </row>
    <row r="86" spans="1:5" x14ac:dyDescent="0.25">
      <c r="B86" s="23"/>
      <c r="C86" s="46"/>
      <c r="D86" s="24"/>
      <c r="E86" s="24"/>
    </row>
    <row r="87" spans="1:5" x14ac:dyDescent="0.25">
      <c r="B87" s="23"/>
      <c r="C87" s="46"/>
      <c r="D87" s="34"/>
      <c r="E87" s="24"/>
    </row>
  </sheetData>
  <mergeCells count="22">
    <mergeCell ref="A2:E2"/>
    <mergeCell ref="A3:E3"/>
    <mergeCell ref="A4:E4"/>
    <mergeCell ref="A6:E6"/>
    <mergeCell ref="B7:C7"/>
    <mergeCell ref="D7:E7"/>
    <mergeCell ref="D8:E8"/>
    <mergeCell ref="D9:E9"/>
    <mergeCell ref="D10:E10"/>
    <mergeCell ref="D11:E11"/>
    <mergeCell ref="B12:C12"/>
    <mergeCell ref="D12:E12"/>
    <mergeCell ref="D18:E18"/>
    <mergeCell ref="D19:E19"/>
    <mergeCell ref="D20:E20"/>
    <mergeCell ref="A21:E21"/>
    <mergeCell ref="D13:E13"/>
    <mergeCell ref="D14:E14"/>
    <mergeCell ref="D15:E15"/>
    <mergeCell ref="D16:E16"/>
    <mergeCell ref="B17:C17"/>
    <mergeCell ref="D17:E17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2025-03-28T10:40:57Z</dcterms:modified>
</cp:coreProperties>
</file>